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0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definedNames>
    <definedName name="_xlnm.Print_Area" localSheetId="1">სამშენებლო!$A$1:$K$66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4" l="1"/>
  <c r="H36" i="14"/>
  <c r="F36" i="14"/>
  <c r="K36" i="14" s="1"/>
  <c r="J37" i="14"/>
  <c r="H37" i="14"/>
  <c r="F37" i="14"/>
  <c r="K37" i="14" s="1"/>
  <c r="J35" i="14"/>
  <c r="H35" i="14"/>
  <c r="F35" i="14"/>
  <c r="K35" i="14" s="1"/>
  <c r="J34" i="14"/>
  <c r="H34" i="14"/>
  <c r="F34" i="14"/>
  <c r="K34" i="14" s="1"/>
  <c r="J32" i="14"/>
  <c r="H32" i="14"/>
  <c r="F32" i="14"/>
  <c r="K32" i="14" s="1"/>
  <c r="J31" i="14"/>
  <c r="H31" i="14"/>
  <c r="F31" i="14"/>
  <c r="K31" i="14" s="1"/>
  <c r="J29" i="14"/>
  <c r="H29" i="14"/>
  <c r="F29" i="14"/>
  <c r="K29" i="14" s="1"/>
  <c r="J27" i="14"/>
  <c r="H27" i="14"/>
  <c r="F27" i="14"/>
  <c r="K27" i="14" s="1"/>
  <c r="J26" i="14"/>
  <c r="H26" i="14"/>
  <c r="F26" i="14"/>
  <c r="K26" i="14" s="1"/>
  <c r="J25" i="14"/>
  <c r="H25" i="14"/>
  <c r="F25" i="14"/>
  <c r="K25" i="14" s="1"/>
  <c r="J24" i="14"/>
  <c r="H24" i="14"/>
  <c r="F24" i="14"/>
  <c r="K24" i="14" s="1"/>
  <c r="J22" i="14"/>
  <c r="H22" i="14"/>
  <c r="K22" i="14" s="1"/>
  <c r="F22" i="14"/>
  <c r="J20" i="14"/>
  <c r="H20" i="14"/>
  <c r="F20" i="14"/>
  <c r="K20" i="14" s="1"/>
  <c r="J19" i="14"/>
  <c r="H19" i="14"/>
  <c r="F19" i="14"/>
  <c r="K19" i="14" s="1"/>
  <c r="J18" i="14"/>
  <c r="H18" i="14"/>
  <c r="F18" i="14"/>
  <c r="K18" i="14" s="1"/>
  <c r="J17" i="14"/>
  <c r="H17" i="14"/>
  <c r="F17" i="14"/>
  <c r="K17" i="14" s="1"/>
  <c r="J16" i="14"/>
  <c r="H16" i="14"/>
  <c r="F16" i="14"/>
  <c r="K16" i="14" s="1"/>
  <c r="J15" i="14"/>
  <c r="H15" i="14"/>
  <c r="F15" i="14"/>
  <c r="K15" i="14" s="1"/>
  <c r="J13" i="14"/>
  <c r="H13" i="14"/>
  <c r="F13" i="14"/>
  <c r="K13" i="14" s="1"/>
  <c r="J54" i="18"/>
  <c r="H54" i="18"/>
  <c r="F54" i="18"/>
  <c r="K54" i="18" s="1"/>
  <c r="J53" i="18"/>
  <c r="H53" i="18"/>
  <c r="F53" i="18"/>
  <c r="K53" i="18" s="1"/>
  <c r="K52" i="18"/>
  <c r="J52" i="18"/>
  <c r="H52" i="18"/>
  <c r="F52" i="18"/>
  <c r="J51" i="18"/>
  <c r="H51" i="18"/>
  <c r="F51" i="18"/>
  <c r="K51" i="18" s="1"/>
  <c r="J50" i="18"/>
  <c r="H50" i="18"/>
  <c r="K50" i="18" s="1"/>
  <c r="F50" i="18"/>
  <c r="J49" i="18"/>
  <c r="H49" i="18"/>
  <c r="F49" i="18"/>
  <c r="K49" i="18" s="1"/>
  <c r="J48" i="18"/>
  <c r="H48" i="18"/>
  <c r="F48" i="18"/>
  <c r="K48" i="18" s="1"/>
  <c r="J47" i="18"/>
  <c r="H47" i="18"/>
  <c r="F47" i="18"/>
  <c r="K47" i="18" s="1"/>
  <c r="J46" i="18"/>
  <c r="H46" i="18"/>
  <c r="F46" i="18"/>
  <c r="K46" i="18" s="1"/>
  <c r="J45" i="18"/>
  <c r="H45" i="18"/>
  <c r="F45" i="18"/>
  <c r="K45" i="18" s="1"/>
  <c r="J44" i="18"/>
  <c r="H44" i="18"/>
  <c r="F44" i="18"/>
  <c r="K44" i="18" s="1"/>
  <c r="J42" i="18"/>
  <c r="H42" i="18"/>
  <c r="F42" i="18"/>
  <c r="K42" i="18" s="1"/>
  <c r="J41" i="18"/>
  <c r="H41" i="18"/>
  <c r="F41" i="18"/>
  <c r="K41" i="18" s="1"/>
  <c r="J39" i="18"/>
  <c r="H39" i="18"/>
  <c r="F39" i="18"/>
  <c r="K39" i="18" s="1"/>
  <c r="J38" i="18"/>
  <c r="H38" i="18"/>
  <c r="F38" i="18"/>
  <c r="K38" i="18" s="1"/>
  <c r="J37" i="18"/>
  <c r="H37" i="18"/>
  <c r="F37" i="18"/>
  <c r="K37" i="18" s="1"/>
  <c r="J36" i="18"/>
  <c r="H36" i="18"/>
  <c r="F36" i="18"/>
  <c r="K36" i="18" s="1"/>
  <c r="J35" i="18"/>
  <c r="H35" i="18"/>
  <c r="F35" i="18"/>
  <c r="K35" i="18" s="1"/>
  <c r="J34" i="18"/>
  <c r="H34" i="18"/>
  <c r="F34" i="18"/>
  <c r="K34" i="18" s="1"/>
  <c r="J33" i="18"/>
  <c r="H33" i="18"/>
  <c r="F33" i="18"/>
  <c r="K33" i="18" s="1"/>
  <c r="J31" i="18"/>
  <c r="K31" i="18" s="1"/>
  <c r="H31" i="18"/>
  <c r="F31" i="18"/>
  <c r="J30" i="18"/>
  <c r="H30" i="18"/>
  <c r="F30" i="18"/>
  <c r="K30" i="18" s="1"/>
  <c r="J29" i="18"/>
  <c r="H29" i="18"/>
  <c r="F29" i="18"/>
  <c r="K29" i="18" s="1"/>
  <c r="J28" i="18"/>
  <c r="H28" i="18"/>
  <c r="F28" i="18"/>
  <c r="K28" i="18" s="1"/>
  <c r="J26" i="18"/>
  <c r="H26" i="18"/>
  <c r="F26" i="18"/>
  <c r="K26" i="18" s="1"/>
  <c r="J25" i="18"/>
  <c r="H25" i="18"/>
  <c r="F25" i="18"/>
  <c r="K25" i="18" s="1"/>
  <c r="J24" i="18"/>
  <c r="H24" i="18"/>
  <c r="F24" i="18"/>
  <c r="K24" i="18" s="1"/>
  <c r="J23" i="18"/>
  <c r="H23" i="18"/>
  <c r="F23" i="18"/>
  <c r="K23" i="18" s="1"/>
  <c r="J22" i="18"/>
  <c r="H22" i="18"/>
  <c r="F22" i="18"/>
  <c r="K22" i="18" s="1"/>
  <c r="J21" i="18"/>
  <c r="H21" i="18"/>
  <c r="F21" i="18"/>
  <c r="K21" i="18" s="1"/>
  <c r="J19" i="18"/>
  <c r="K19" i="18" s="1"/>
  <c r="H19" i="18"/>
  <c r="F19" i="18"/>
  <c r="J18" i="18"/>
  <c r="H18" i="18"/>
  <c r="F18" i="18"/>
  <c r="K18" i="18" s="1"/>
  <c r="J17" i="18"/>
  <c r="H17" i="18"/>
  <c r="F17" i="18"/>
  <c r="K17" i="18" s="1"/>
  <c r="J16" i="18"/>
  <c r="H16" i="18"/>
  <c r="F16" i="18"/>
  <c r="K16" i="18" s="1"/>
  <c r="J15" i="18"/>
  <c r="H15" i="18"/>
  <c r="F15" i="18"/>
  <c r="K15" i="18" s="1"/>
  <c r="J14" i="18"/>
  <c r="H14" i="18"/>
  <c r="F14" i="18"/>
  <c r="K14" i="18" s="1"/>
  <c r="J13" i="18"/>
  <c r="H13" i="18"/>
  <c r="F13" i="18"/>
  <c r="K13" i="18" s="1"/>
  <c r="J12" i="18"/>
  <c r="H12" i="18"/>
  <c r="F12" i="18"/>
  <c r="K12" i="18" s="1"/>
  <c r="J12" i="14" l="1"/>
  <c r="H12" i="14"/>
  <c r="F12" i="14"/>
  <c r="J11" i="18"/>
  <c r="H11" i="18"/>
  <c r="F11" i="18"/>
  <c r="H55" i="18" l="1"/>
  <c r="F38" i="14"/>
  <c r="H38" i="14"/>
  <c r="F55" i="18"/>
  <c r="J38" i="14"/>
  <c r="K12" i="14"/>
  <c r="K11" i="18"/>
  <c r="J55" i="18"/>
  <c r="K39" i="14" l="1"/>
  <c r="K38" i="14" l="1"/>
  <c r="K40" i="14" s="1"/>
  <c r="K41" i="14" s="1"/>
  <c r="K42" i="14" s="1"/>
  <c r="K43" i="14" l="1"/>
  <c r="K44" i="14" s="1"/>
  <c r="H5" i="14" s="1"/>
  <c r="D10" i="5" l="1"/>
  <c r="K55" i="18" l="1"/>
  <c r="K56" i="18" s="1"/>
  <c r="K57" i="18" s="1"/>
  <c r="K58" i="18" s="1"/>
  <c r="K59" i="18" s="1"/>
  <c r="K60" i="18" l="1"/>
  <c r="K61" i="18" s="1"/>
  <c r="D9" i="5" l="1"/>
  <c r="D11" i="5" s="1"/>
  <c r="I5" i="18"/>
</calcChain>
</file>

<file path=xl/sharedStrings.xml><?xml version="1.0" encoding="utf-8"?>
<sst xmlns="http://schemas.openxmlformats.org/spreadsheetml/2006/main" count="207" uniqueCount="124">
  <si>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</si>
  <si>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</si>
  <si>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</si>
  <si>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</si>
  <si>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</si>
  <si>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</si>
  <si>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</si>
  <si>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</si>
  <si>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</si>
  <si>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</si>
  <si>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</si>
  <si>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</si>
  <si>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</si>
  <si>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</si>
  <si>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</si>
  <si>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</si>
  <si>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</si>
  <si>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</si>
  <si>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</si>
  <si>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</si>
  <si>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</si>
  <si>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</si>
  <si>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</si>
  <si>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</si>
  <si>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 xml:space="preserve">საინსტ. გოფრ. მილი (D20მმ) </t>
  </si>
  <si>
    <t>კლემა ჩასარჭობი 3-ანი</t>
  </si>
  <si>
    <t>კაბელის შემკვრელი თეთრი</t>
  </si>
  <si>
    <t xml:space="preserve">შემკვრელის დამჭერი ბეტონის </t>
  </si>
  <si>
    <t>როზეტის ბუდე</t>
  </si>
  <si>
    <t>კომპლ.</t>
  </si>
  <si>
    <t>კომპიუტერული ქსელი</t>
  </si>
  <si>
    <t>სამონტაჟო მასალა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</si>
  <si>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</si>
  <si>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</si>
  <si>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</si>
  <si>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სხვადასხვა სამუშაოები</t>
  </si>
  <si>
    <t>ალუმინის კუთხოვანების და გადამყვანების მოწყობა</t>
  </si>
  <si>
    <t>სამშენებლო სამუშაოები</t>
  </si>
  <si>
    <t>ჯამი</t>
  </si>
  <si>
    <t>ნაკრები</t>
  </si>
  <si>
    <t xml:space="preserve">კაბელი ორმაგი იზოლაციით NYM  3X1.5მმ2  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</si>
  <si>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</si>
  <si>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</si>
  <si>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</si>
  <si>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</si>
  <si>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</si>
  <si>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</si>
  <si>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</si>
  <si>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 xml:space="preserve">რემონტის დასრულების შემდეგ ფართის და  მიმდებარე  ტერიტორიის გენერალური დალაგება/დასუფთავება +  ვიტაჟების  და  ვიტრინების  წმენდა შიგნიდან  და  გარედან 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</si>
  <si>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</si>
  <si>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</si>
  <si>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</si>
  <si>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</si>
  <si>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</si>
  <si>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</si>
  <si>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</si>
  <si>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</si>
  <si>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ყველა  კართან შესაბამისი დიზიანის ფიქსატორის მონტაჟი (ფიქსატორი ევროპული წარმოების,  დამკვეთთან შეთანხმებით)</t>
  </si>
  <si>
    <t>სატენდერო  მოთხოვნა</t>
  </si>
  <si>
    <t>კარებების დემონტაჟი (მდფ, რკინი და სხვა.)</t>
  </si>
  <si>
    <t>იატაკის საფარის დემონტაჟი (ლამინირებული იატაკი,კერამო გრანიტის ფილა და სხვა.)</t>
  </si>
  <si>
    <t>ფურნიტურა მაღალი ხარისხის, დიზაინი/ფერი დამკვეთთან შეთანხმებით</t>
  </si>
  <si>
    <t>მთავარი გამანაწილებელი ფარი DB  (მაღალი ხარისხის)</t>
  </si>
  <si>
    <t xml:space="preserve">სანათები 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</si>
  <si>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</si>
  <si>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</si>
  <si>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</si>
  <si>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</si>
  <si>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</si>
  <si>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</si>
  <si>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</si>
  <si>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</si>
  <si>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</si>
  <si>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</si>
  <si>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</si>
  <si>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</si>
  <si>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</si>
  <si>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</si>
  <si>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შპალერის დემონტაჟი</t>
  </si>
  <si>
    <t>უნიტაზის დემონტაჟი</t>
  </si>
  <si>
    <t>ხელსაბანის დემონტაჟი</t>
  </si>
  <si>
    <t>კედლები და ტიხრები (თაბშირმუყაო და ფურნიტურა KNAUF ის ფირმის)</t>
  </si>
  <si>
    <t>ლამინატის დაგება, ქვეშსაგებით,  32 ან 33 კლასი, ევროპული წარმოების, მაღალი ხარისხის (დამკვეთთან შეთანხმებით)</t>
  </si>
  <si>
    <t>მდფ ის პლინტუსი (მაღალი ხარისხის, დამკვეთთან შეთანხმებით )</t>
  </si>
  <si>
    <t>ქარხნული ან მდფ - ის  ადგილოვრივი წარმოების კარი, თეთრი სადა ფერის, მაღალი ხარისხის საკეტით და სახელურით (დამკვეთთან შეთანხმებით) კ-2, კ-3</t>
  </si>
  <si>
    <t>არსებული მდფ - ის კარის საკეტის და სახელურის შეცვლა (საჭიროებისამებრ)</t>
  </si>
  <si>
    <t>არსებული კარის ღებვა თეთრ ფერად (რკინა, მდფ)</t>
  </si>
  <si>
    <t>ჭერი KNAUF -ს  ფილა</t>
  </si>
  <si>
    <t>ამსტრონგის შეკიდული ჭერის დაშლა და აწყობა ტიხრების მოსაწყობად (საჭიროებისამებრ)</t>
  </si>
  <si>
    <t>უნიტაზი სიფონით JIKA</t>
  </si>
  <si>
    <t>ხელსაბანი სიფონით JIKA</t>
  </si>
  <si>
    <t>რადიატორების დემონტაჟი/მონტაჟი (სამღებრო სამუშაოებისთვის) საჭიროებისამებრ</t>
  </si>
  <si>
    <t>რემონტის მიმდინარეობისას  ავეჯის და ტექნიკის შეფუთვა, ასევე ავეჯის გადაადგილება და უკან დაბრუნება</t>
  </si>
  <si>
    <t>კომ</t>
  </si>
  <si>
    <t>ობიექტის დასახელება: "ლიბერთი" ახალციხე</t>
  </si>
  <si>
    <t>იატაკში სამონტაჟო კოლოფი (ევროპული) 6-ადგილიანი</t>
  </si>
  <si>
    <t>ავტომატური ამომრთველი 16ა 1 პოლუსა</t>
  </si>
  <si>
    <t>კომპიუტერის  როზეტი 2-იანი cat-5</t>
  </si>
  <si>
    <t>კედლების მოპირკეთება ნესტგამძლე თაბაშირ-მუყაოს ფილით (დაზიანებული ფანჯრის რაფების აღდგენა)(საჭიროებისამებრ)</t>
  </si>
  <si>
    <t xml:space="preserve">ტიხრის მოწყობა თაბაშირ-მუყაოს ფილით, იზოლაციით </t>
  </si>
  <si>
    <t>თაბაშირ-მუყაოს კედლების ამოჭრა კომუნიკაციების გასაყვანად (ქსელი/დენი) (საჭიროებისამებ)</t>
  </si>
  <si>
    <t>კედლების მოპირკეთება თაბაშირ-მუყაოს ფილით (დაზიანებული და ამოჭრილი ადგილების შევსება)(საჭიროებისამებრ)</t>
  </si>
  <si>
    <t>კედლების დამუშავება და მაღალი ხარისხით შეღებვა, საღებავი nutria 18    (დამკვეთთან შეთანხმებით) (საჭიროებისამებრ)</t>
  </si>
  <si>
    <t>შვეიცარის მოწყობა</t>
  </si>
  <si>
    <t xml:space="preserve">კაბელების ჩასმა და დამალვა თაბაშირ-მუყაოს კედლებში (საჭიროებისამებრ) </t>
  </si>
  <si>
    <t xml:space="preserve">როზეტი დამიწების კონტაქტით თეთრი </t>
  </si>
  <si>
    <t xml:space="preserve">1-იანი ჩამრთველი </t>
  </si>
  <si>
    <r>
      <t>2-იანი გადამრთველი</t>
    </r>
    <r>
      <rPr>
        <sz val="9"/>
        <color rgb="FFFF0000"/>
        <rFont val="Calibri"/>
        <family val="2"/>
        <charset val="204"/>
        <scheme val="minor"/>
      </rPr>
      <t xml:space="preserve"> </t>
    </r>
  </si>
  <si>
    <t>როზეტების და ჩამრთველების მოწესრიგება/ჩამაგრება (საჭიროებისამებრ)</t>
  </si>
  <si>
    <r>
      <t>ამსტრონგის პანელური ლედ სანათი 60/60 40ვტ (4500კელვ)</t>
    </r>
    <r>
      <rPr>
        <b/>
        <sz val="9"/>
        <rFont val="Calibri"/>
        <family val="2"/>
        <charset val="204"/>
        <scheme val="minor"/>
      </rPr>
      <t xml:space="preserve"> (ამსტრონგის ლედ სანათი შემსრულებლის მიერ შესყიდული დამკვეთთან შეთანხმებით) (საჭიროებისამებრ)</t>
    </r>
  </si>
  <si>
    <t>თაროების მოწყობა (მეტალის კონსტრუქციით და ლამინირებული მდფ-ის მასალით)</t>
  </si>
  <si>
    <t>შესასვლელის თავზე არსებული გადახურვის აღდგენა (მასალის ცვლილებით) არსებულის მსგავსი მასალით (ალუმინის კონსტრუქცია და პოლიკარბონატის ფილები 10 მმ) ყველა საჭირო მასალით.</t>
  </si>
  <si>
    <t xml:space="preserve"> აგრეგატების სამონტაჟო და დამხმარე მასალები (მონტაჟი შენობის გვერდითა კედელზე)</t>
  </si>
  <si>
    <t>არსებულ მოჭიმვის დემონტაჟი საჭიროებისამებრ, კომუნიკაციებისთვის ღარების მოსაწყობად  და იატაკის კოლოფებისთვის</t>
  </si>
  <si>
    <t>დაზიანებული რადიატორების ღებვა სპეც საღებავით (საჭიროებისამებრ)</t>
  </si>
  <si>
    <t>არსებული საკომუნიკაციო იატაკის კოლოფის დემონტაჟი და შემდგომში მონტაჟი</t>
  </si>
  <si>
    <t>ლამინირებული ფანჯრის რაფების მოწყობა (თეთრი ფერის)</t>
  </si>
  <si>
    <t>ამსტრონგის შეკიდული ჭერის მოწყობა ნესტგამძლე ფილებით/პროფილებით (საჭიროებისამებრ)</t>
  </si>
  <si>
    <t>ობიექტის დასახელება: "ლიბერთი ბანკის" ახალციხე (მე-2 სართული)</t>
  </si>
  <si>
    <t xml:space="preserve">      ობიექტის დასახელება: "ლიბერთი", ახალციხე </t>
  </si>
  <si>
    <t>კომპიუტერული და სატელოფონო ქსელის კაბელი (CAT5)</t>
  </si>
  <si>
    <t>არსებული ალუმინის ვიტრაჟის გადაკეთება პროექტის მიხედვით 2 ახალი კარის მოწყობით (დამკვეთთან შეთანხმებით)</t>
  </si>
  <si>
    <t>არსებული მეტალოპლასმასის ფანჯრის დაზიანებული საკეტების და სახელურების შეცვლა/აღდგენა (საჭიროებისამებრ)</t>
  </si>
  <si>
    <t xml:space="preserve">12-იანი ინვენტორული სპლიტ კონდიციონერი (შიდა და გარე ბლოკი)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</si>
</sst>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name val="AcadNusx"/>
    </font>
    <font>
      <b/>
      <sz val="9"/>
      <name val="AcadNusx"/>
    </font>
    <font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AcadMtavr"/>
    </font>
    <font>
      <sz val="9"/>
      <name val="Sylfaen"/>
      <family val="1"/>
      <charset val="204"/>
    </font>
    <font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95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justify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/>
    <xf numFmtId="4" fontId="15" fillId="0" borderId="0" xfId="0" applyNumberFormat="1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4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9" fillId="4" borderId="2" xfId="0" applyFont="1" applyFill="1" applyBorder="1" applyAlignment="1" applyProtection="1">
      <alignment horizontal="center" vertical="center"/>
    </xf>
    <xf numFmtId="2" fontId="20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19" fillId="4" borderId="2" xfId="0" applyNumberFormat="1" applyFont="1" applyFill="1" applyBorder="1"/>
    <xf numFmtId="0" fontId="19" fillId="4" borderId="3" xfId="0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wrapText="1"/>
    </xf>
    <xf numFmtId="0" fontId="22" fillId="0" borderId="0" xfId="0" applyFont="1" applyProtection="1"/>
    <xf numFmtId="0" fontId="21" fillId="2" borderId="2" xfId="0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4" fontId="21" fillId="0" borderId="2" xfId="0" applyNumberFormat="1" applyFont="1" applyBorder="1" applyAlignment="1" applyProtection="1">
      <alignment horizontal="center" vertical="center"/>
      <protection locked="0"/>
    </xf>
    <xf numFmtId="4" fontId="21" fillId="0" borderId="2" xfId="0" applyNumberFormat="1" applyFont="1" applyBorder="1" applyAlignment="1" applyProtection="1">
      <alignment horizontal="center" vertical="center"/>
    </xf>
    <xf numFmtId="4" fontId="21" fillId="0" borderId="3" xfId="0" applyNumberFormat="1" applyFont="1" applyBorder="1" applyAlignment="1" applyProtection="1">
      <alignment horizontal="center" vertical="center"/>
    </xf>
    <xf numFmtId="0" fontId="21" fillId="0" borderId="0" xfId="0" applyFont="1" applyProtection="1"/>
    <xf numFmtId="0" fontId="23" fillId="5" borderId="8" xfId="0" applyFont="1" applyFill="1" applyBorder="1" applyAlignment="1" applyProtection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21" fillId="4" borderId="2" xfId="0" applyNumberFormat="1" applyFont="1" applyFill="1" applyBorder="1" applyAlignment="1" applyProtection="1">
      <alignment horizontal="center" vertical="center"/>
    </xf>
    <xf numFmtId="4" fontId="21" fillId="4" borderId="2" xfId="0" applyNumberFormat="1" applyFont="1" applyFill="1" applyBorder="1" applyAlignment="1" applyProtection="1">
      <alignment horizontal="center" vertical="center"/>
      <protection locked="0"/>
    </xf>
    <xf numFmtId="4" fontId="21" fillId="4" borderId="2" xfId="0" applyNumberFormat="1" applyFont="1" applyFill="1" applyBorder="1" applyAlignment="1" applyProtection="1">
      <alignment horizontal="center" vertical="center"/>
    </xf>
    <xf numFmtId="4" fontId="21" fillId="4" borderId="3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wrapText="1"/>
    </xf>
    <xf numFmtId="0" fontId="22" fillId="4" borderId="0" xfId="0" applyFont="1" applyFill="1" applyProtection="1"/>
    <xf numFmtId="0" fontId="21" fillId="0" borderId="0" xfId="0" applyFont="1" applyAlignment="1" applyProtection="1">
      <alignment vertical="center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0" xfId="0" applyFont="1" applyFill="1" applyProtection="1"/>
    <xf numFmtId="0" fontId="25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6" fillId="6" borderId="2" xfId="0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" fontId="21" fillId="0" borderId="2" xfId="0" applyNumberFormat="1" applyFont="1" applyFill="1" applyBorder="1" applyAlignment="1" applyProtection="1">
      <alignment horizontal="center" vertical="center"/>
      <protection locked="0"/>
    </xf>
    <xf numFmtId="4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horizontal="center" vertical="center" wrapText="1"/>
    </xf>
    <xf numFmtId="4" fontId="19" fillId="4" borderId="3" xfId="0" applyNumberFormat="1" applyFont="1" applyFill="1" applyBorder="1" applyAlignment="1" applyProtection="1">
      <alignment horizontal="center" vertical="center" wrapText="1"/>
    </xf>
    <xf numFmtId="4" fontId="22" fillId="4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7" applyFont="1" applyFill="1" applyBorder="1" applyAlignment="1">
      <alignment vertical="center" wrapText="1"/>
    </xf>
    <xf numFmtId="0" fontId="21" fillId="0" borderId="2" xfId="7" applyFont="1" applyFill="1" applyBorder="1" applyAlignment="1">
      <alignment horizontal="center" vertical="center" wrapText="1"/>
    </xf>
    <xf numFmtId="0" fontId="19" fillId="0" borderId="2" xfId="5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2" xfId="0" applyNumberFormat="1" applyFont="1" applyFill="1" applyBorder="1" applyAlignment="1" applyProtection="1">
      <alignment horizontal="center" vertical="center" wrapText="1"/>
    </xf>
    <xf numFmtId="4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wrapText="1"/>
    </xf>
    <xf numFmtId="4" fontId="21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21" fillId="4" borderId="2" xfId="0" applyNumberFormat="1" applyFont="1" applyFill="1" applyBorder="1" applyAlignment="1" applyProtection="1">
      <alignment horizontal="center" vertical="center" wrapText="1"/>
    </xf>
    <xf numFmtId="4" fontId="21" fillId="4" borderId="3" xfId="0" applyNumberFormat="1" applyFont="1" applyFill="1" applyBorder="1" applyAlignment="1" applyProtection="1">
      <alignment horizontal="center" vertical="center" wrapText="1"/>
    </xf>
    <xf numFmtId="0" fontId="21" fillId="0" borderId="2" xfId="6" applyFont="1" applyFill="1" applyBorder="1" applyAlignment="1">
      <alignment horizontal="left" vertical="center" wrapText="1"/>
    </xf>
    <xf numFmtId="0" fontId="21" fillId="0" borderId="2" xfId="6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wrapText="1"/>
    </xf>
    <xf numFmtId="2" fontId="23" fillId="5" borderId="8" xfId="0" applyNumberFormat="1" applyFont="1" applyFill="1" applyBorder="1" applyAlignment="1" applyProtection="1">
      <alignment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2" fontId="21" fillId="0" borderId="2" xfId="0" applyNumberFormat="1" applyFont="1" applyFill="1" applyBorder="1" applyAlignment="1" applyProtection="1">
      <alignment vertical="center" wrapText="1"/>
    </xf>
    <xf numFmtId="2" fontId="23" fillId="0" borderId="8" xfId="0" applyNumberFormat="1" applyFont="1" applyFill="1" applyBorder="1" applyAlignment="1" applyProtection="1">
      <alignment vertical="center" wrapText="1"/>
    </xf>
    <xf numFmtId="2" fontId="24" fillId="0" borderId="2" xfId="0" applyNumberFormat="1" applyFont="1" applyFill="1" applyBorder="1" applyAlignment="1" applyProtection="1">
      <alignment horizontal="center" vertical="center" wrapText="1"/>
    </xf>
    <xf numFmtId="2" fontId="21" fillId="0" borderId="2" xfId="0" applyNumberFormat="1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2" fontId="26" fillId="0" borderId="2" xfId="0" applyNumberFormat="1" applyFont="1" applyFill="1" applyBorder="1" applyAlignment="1" applyProtection="1">
      <alignment vertical="center" wrapText="1"/>
    </xf>
    <xf numFmtId="2" fontId="21" fillId="0" borderId="0" xfId="0" applyNumberFormat="1" applyFont="1" applyFill="1" applyBorder="1" applyAlignment="1" applyProtection="1">
      <alignment vertical="center" wrapText="1"/>
    </xf>
    <xf numFmtId="2" fontId="21" fillId="2" borderId="2" xfId="0" applyNumberFormat="1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1" xfId="0" applyFont="1" applyBorder="1" applyAlignment="1" applyProtection="1">
      <alignment horizontal="center" vertical="center"/>
    </xf>
    <xf numFmtId="0" fontId="24" fillId="4" borderId="3" xfId="6" applyFont="1" applyFill="1" applyBorder="1" applyAlignment="1">
      <alignment horizontal="center" vertical="center" wrapText="1"/>
    </xf>
    <xf numFmtId="0" fontId="24" fillId="4" borderId="7" xfId="6" applyFont="1" applyFill="1" applyBorder="1" applyAlignment="1">
      <alignment horizontal="center" vertical="center" wrapText="1"/>
    </xf>
    <xf numFmtId="0" fontId="24" fillId="4" borderId="6" xfId="6" applyFont="1" applyFill="1" applyBorder="1" applyAlignment="1">
      <alignment horizontal="center" vertical="center" wrapText="1"/>
    </xf>
    <xf numFmtId="0" fontId="24" fillId="4" borderId="2" xfId="6" applyFont="1" applyFill="1" applyBorder="1" applyAlignment="1">
      <alignment horizontal="center" vertical="center" wrapText="1"/>
    </xf>
    <xf numFmtId="0" fontId="27" fillId="4" borderId="2" xfId="6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14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Normal" xfId="0" builtinId="0"/>
    <cellStyle name="Normal 2" xfId="1"/>
    <cellStyle name="Normal 3" xfId="3"/>
    <cellStyle name="Normal 4" xfId="12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17" sqref="C17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 x14ac:dyDescent="0.25">
      <c r="B1" s="171" t="s">
        <v>58</v>
      </c>
      <c r="C1" s="171"/>
      <c r="D1" s="171"/>
    </row>
    <row r="2" spans="1:12" x14ac:dyDescent="0.25">
      <c r="C2" s="178"/>
      <c r="D2" s="178"/>
    </row>
    <row r="3" spans="1:12" ht="18.75" customHeight="1" x14ac:dyDescent="0.25">
      <c r="A3" s="2"/>
      <c r="B3" s="174" t="s">
        <v>118</v>
      </c>
      <c r="C3" s="175"/>
      <c r="D3" s="175"/>
    </row>
    <row r="4" spans="1:12" x14ac:dyDescent="0.25">
      <c r="B4" s="176"/>
      <c r="C4" s="176"/>
      <c r="D4" s="176"/>
    </row>
    <row r="5" spans="1:12" x14ac:dyDescent="0.25">
      <c r="C5" s="172" t="s">
        <v>39</v>
      </c>
      <c r="D5" s="173"/>
    </row>
    <row r="6" spans="1:12" x14ac:dyDescent="0.25">
      <c r="C6" s="177"/>
      <c r="D6" s="177"/>
    </row>
    <row r="7" spans="1:12" x14ac:dyDescent="0.25">
      <c r="B7" s="3" t="s">
        <v>5</v>
      </c>
      <c r="C7" s="169" t="s">
        <v>72</v>
      </c>
      <c r="D7" s="4" t="s">
        <v>73</v>
      </c>
    </row>
    <row r="8" spans="1:12" x14ac:dyDescent="0.25">
      <c r="B8" s="5"/>
      <c r="C8" s="170"/>
      <c r="D8" s="6" t="s">
        <v>74</v>
      </c>
    </row>
    <row r="9" spans="1:12" x14ac:dyDescent="0.25">
      <c r="B9" s="7">
        <v>1</v>
      </c>
      <c r="C9" s="8" t="s">
        <v>37</v>
      </c>
      <c r="D9" s="9">
        <f>სამშენებლო!K61</f>
        <v>0</v>
      </c>
    </row>
    <row r="10" spans="1:12" x14ac:dyDescent="0.25">
      <c r="B10" s="7">
        <v>2</v>
      </c>
      <c r="C10" s="8" t="s">
        <v>71</v>
      </c>
      <c r="D10" s="9">
        <f>'ელ. სამუშაოები სუსტი დენები '!K44</f>
        <v>0</v>
      </c>
    </row>
    <row r="11" spans="1:12" x14ac:dyDescent="0.25">
      <c r="B11" s="10"/>
      <c r="C11" s="11" t="s">
        <v>38</v>
      </c>
      <c r="D11" s="12">
        <f>SUM(D9:D10)</f>
        <v>0</v>
      </c>
    </row>
    <row r="12" spans="1:12" x14ac:dyDescent="0.25">
      <c r="B12" s="13"/>
      <c r="C12" s="13"/>
      <c r="D12" s="14"/>
      <c r="E12" s="15"/>
    </row>
    <row r="13" spans="1:12" x14ac:dyDescent="0.25">
      <c r="B13" s="14"/>
      <c r="C13" s="13"/>
      <c r="D13" s="13"/>
    </row>
    <row r="14" spans="1:12" s="21" customFormat="1" ht="15" x14ac:dyDescent="0.25">
      <c r="A14" s="16"/>
      <c r="B14" s="17"/>
      <c r="C14" s="18"/>
      <c r="D14" s="19"/>
      <c r="E14" s="18"/>
      <c r="F14" s="16"/>
      <c r="G14" s="16"/>
      <c r="H14" s="16"/>
      <c r="I14" s="16"/>
      <c r="J14" s="16"/>
      <c r="K14" s="16"/>
      <c r="L14" s="20"/>
    </row>
    <row r="15" spans="1:12" s="21" customFormat="1" ht="15" x14ac:dyDescent="0.25">
      <c r="B15" s="22"/>
      <c r="D15" s="23"/>
      <c r="L15" s="20"/>
    </row>
    <row r="16" spans="1:12" s="21" customFormat="1" ht="15" x14ac:dyDescent="0.25">
      <c r="B16" s="22"/>
      <c r="D16" s="23"/>
      <c r="L16" s="20"/>
    </row>
    <row r="17" spans="3:7" x14ac:dyDescent="0.25">
      <c r="C17" s="15"/>
      <c r="D17" s="15"/>
      <c r="E17" s="15"/>
      <c r="F17" s="15"/>
      <c r="G17" s="15"/>
    </row>
    <row r="18" spans="3:7" s="14" customFormat="1" x14ac:dyDescent="0.25">
      <c r="C18" s="13"/>
      <c r="D18" s="13"/>
      <c r="E18" s="13"/>
      <c r="F18" s="13"/>
      <c r="G18" s="13"/>
    </row>
    <row r="19" spans="3:7" x14ac:dyDescent="0.25">
      <c r="C19" s="15"/>
      <c r="D19" s="15"/>
      <c r="E19" s="15"/>
      <c r="F19" s="15"/>
      <c r="G19" s="15"/>
    </row>
    <row r="20" spans="3:7" x14ac:dyDescent="0.25">
      <c r="C20" s="15"/>
      <c r="D20" s="15"/>
      <c r="E20" s="15"/>
    </row>
  </sheetData>
  <mergeCells count="7">
    <mergeCell ref="C7:C8"/>
    <mergeCell ref="B1:D1"/>
    <mergeCell ref="C5:D5"/>
    <mergeCell ref="B3:D3"/>
    <mergeCell ref="B4:D4"/>
    <mergeCell ref="C6:D6"/>
    <mergeCell ref="C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="106" zoomScaleNormal="106" workbookViewId="0">
      <selection sqref="A1:K1"/>
    </sheetView>
  </sheetViews>
  <sheetFormatPr defaultRowHeight="15" x14ac:dyDescent="0.25"/>
  <cols>
    <col min="1" max="1" width="3" style="2" bestFit="1" customWidth="1"/>
    <col min="2" max="2" width="57.140625" style="71" customWidth="1"/>
    <col min="3" max="3" width="11.5703125" style="2" customWidth="1"/>
    <col min="4" max="4" width="8" style="72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10.85546875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48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179" t="s">
        <v>75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24"/>
    </row>
    <row r="2" spans="1:12" s="1" customFormat="1" ht="12.75" x14ac:dyDescent="0.25">
      <c r="A2" s="2"/>
      <c r="B2" s="186" t="s">
        <v>119</v>
      </c>
      <c r="C2" s="187"/>
      <c r="D2" s="187"/>
      <c r="E2" s="187"/>
      <c r="F2" s="187"/>
      <c r="G2" s="187"/>
      <c r="H2" s="187"/>
      <c r="I2" s="187"/>
      <c r="J2" s="187"/>
      <c r="K2" s="187"/>
      <c r="L2" s="24"/>
    </row>
    <row r="3" spans="1:12" ht="12.75" x14ac:dyDescent="0.25">
      <c r="A3" s="1"/>
      <c r="B3" s="185"/>
      <c r="C3" s="185"/>
      <c r="D3" s="185"/>
      <c r="E3" s="185"/>
      <c r="F3" s="185"/>
      <c r="G3" s="1"/>
      <c r="H3" s="1"/>
      <c r="I3" s="25"/>
      <c r="L3" s="24"/>
    </row>
    <row r="4" spans="1:12" ht="12.75" x14ac:dyDescent="0.25">
      <c r="A4" s="26" t="s">
        <v>68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5" customHeight="1" x14ac:dyDescent="0.25">
      <c r="A5" s="27"/>
      <c r="B5" s="28"/>
      <c r="C5" s="27"/>
      <c r="D5" s="29"/>
      <c r="E5" s="188" t="s">
        <v>67</v>
      </c>
      <c r="F5" s="188"/>
      <c r="G5" s="188"/>
      <c r="H5" s="188"/>
      <c r="I5" s="30">
        <f>K61</f>
        <v>0</v>
      </c>
      <c r="J5" s="31" t="s">
        <v>77</v>
      </c>
      <c r="K5" s="27"/>
      <c r="L5" s="24"/>
    </row>
    <row r="6" spans="1:12" ht="12.75" customHeight="1" x14ac:dyDescent="0.25">
      <c r="A6" s="32"/>
      <c r="B6" s="33" t="s">
        <v>50</v>
      </c>
      <c r="C6" s="34"/>
      <c r="D6" s="35"/>
      <c r="E6" s="180" t="s">
        <v>51</v>
      </c>
      <c r="F6" s="181"/>
      <c r="G6" s="181"/>
      <c r="H6" s="181"/>
      <c r="I6" s="181"/>
      <c r="J6" s="182"/>
      <c r="K6" s="36" t="s">
        <v>38</v>
      </c>
      <c r="L6" s="24"/>
    </row>
    <row r="7" spans="1:12" ht="48" customHeight="1" x14ac:dyDescent="0.25">
      <c r="A7" s="37" t="s">
        <v>0</v>
      </c>
      <c r="B7" s="38" t="s">
        <v>52</v>
      </c>
      <c r="C7" s="38" t="s">
        <v>53</v>
      </c>
      <c r="D7" s="38" t="s">
        <v>54</v>
      </c>
      <c r="E7" s="183" t="s">
        <v>76</v>
      </c>
      <c r="F7" s="184"/>
      <c r="G7" s="183" t="s">
        <v>69</v>
      </c>
      <c r="H7" s="184"/>
      <c r="I7" s="183" t="s">
        <v>70</v>
      </c>
      <c r="J7" s="184"/>
      <c r="K7" s="36"/>
      <c r="L7" s="24"/>
    </row>
    <row r="8" spans="1:12" x14ac:dyDescent="0.25">
      <c r="A8" s="39"/>
      <c r="B8" s="40"/>
      <c r="C8" s="41"/>
      <c r="D8" s="41"/>
      <c r="E8" s="42" t="s">
        <v>55</v>
      </c>
      <c r="F8" s="42" t="s">
        <v>56</v>
      </c>
      <c r="G8" s="42" t="s">
        <v>55</v>
      </c>
      <c r="H8" s="42" t="s">
        <v>56</v>
      </c>
      <c r="I8" s="42" t="s">
        <v>55</v>
      </c>
      <c r="J8" s="42" t="s">
        <v>56</v>
      </c>
      <c r="K8" s="36"/>
      <c r="L8" s="24"/>
    </row>
    <row r="9" spans="1:12" x14ac:dyDescent="0.25">
      <c r="A9" s="43"/>
      <c r="B9" s="44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s="110" customFormat="1" ht="12.75" x14ac:dyDescent="0.25">
      <c r="A10" s="103"/>
      <c r="B10" s="104" t="s">
        <v>17</v>
      </c>
      <c r="C10" s="105"/>
      <c r="D10" s="106"/>
      <c r="E10" s="105"/>
      <c r="F10" s="103"/>
      <c r="G10" s="103"/>
      <c r="H10" s="107"/>
      <c r="I10" s="103"/>
      <c r="J10" s="107"/>
      <c r="K10" s="108"/>
      <c r="L10" s="109"/>
    </row>
    <row r="11" spans="1:12" s="116" customFormat="1" ht="24" x14ac:dyDescent="0.2">
      <c r="A11" s="111">
        <v>1</v>
      </c>
      <c r="B11" s="159" t="s">
        <v>60</v>
      </c>
      <c r="C11" s="111" t="s">
        <v>15</v>
      </c>
      <c r="D11" s="112">
        <v>219</v>
      </c>
      <c r="E11" s="113">
        <v>0</v>
      </c>
      <c r="F11" s="114">
        <f t="shared" ref="F11" si="0">E11*D11</f>
        <v>0</v>
      </c>
      <c r="G11" s="113">
        <v>0</v>
      </c>
      <c r="H11" s="114">
        <f t="shared" ref="H11" si="1">G11*D11</f>
        <v>0</v>
      </c>
      <c r="I11" s="113">
        <v>0</v>
      </c>
      <c r="J11" s="115">
        <f t="shared" ref="J11" si="2">I11*D11</f>
        <v>0</v>
      </c>
      <c r="K11" s="114">
        <f t="shared" ref="K11" si="3">F11+H11+J11</f>
        <v>0</v>
      </c>
      <c r="L11" s="109"/>
    </row>
    <row r="12" spans="1:12" s="116" customFormat="1" ht="12" x14ac:dyDescent="0.2">
      <c r="A12" s="111">
        <v>2</v>
      </c>
      <c r="B12" s="160" t="s">
        <v>78</v>
      </c>
      <c r="C12" s="117" t="s">
        <v>15</v>
      </c>
      <c r="D12" s="118">
        <v>15</v>
      </c>
      <c r="E12" s="113">
        <v>0</v>
      </c>
      <c r="F12" s="114">
        <f t="shared" ref="F12:F19" si="4">E12*D12</f>
        <v>0</v>
      </c>
      <c r="G12" s="113">
        <v>0</v>
      </c>
      <c r="H12" s="114">
        <f t="shared" ref="H12:H19" si="5">G12*D12</f>
        <v>0</v>
      </c>
      <c r="I12" s="113">
        <v>0</v>
      </c>
      <c r="J12" s="115">
        <f t="shared" ref="J12:J19" si="6">I12*D12</f>
        <v>0</v>
      </c>
      <c r="K12" s="114">
        <f t="shared" ref="K12:K19" si="7">F12+H12+J12</f>
        <v>0</v>
      </c>
      <c r="L12" s="109"/>
    </row>
    <row r="13" spans="1:12" s="116" customFormat="1" ht="12" x14ac:dyDescent="0.2">
      <c r="A13" s="111">
        <v>3</v>
      </c>
      <c r="B13" s="159" t="s">
        <v>59</v>
      </c>
      <c r="C13" s="111" t="s">
        <v>6</v>
      </c>
      <c r="D13" s="112">
        <v>3</v>
      </c>
      <c r="E13" s="113">
        <v>0</v>
      </c>
      <c r="F13" s="114">
        <f t="shared" si="4"/>
        <v>0</v>
      </c>
      <c r="G13" s="113">
        <v>0</v>
      </c>
      <c r="H13" s="114">
        <f t="shared" si="5"/>
        <v>0</v>
      </c>
      <c r="I13" s="113">
        <v>0</v>
      </c>
      <c r="J13" s="115">
        <f t="shared" si="6"/>
        <v>0</v>
      </c>
      <c r="K13" s="114">
        <f t="shared" si="7"/>
        <v>0</v>
      </c>
      <c r="L13" s="109"/>
    </row>
    <row r="14" spans="1:12" s="116" customFormat="1" ht="12" x14ac:dyDescent="0.2">
      <c r="A14" s="111">
        <v>4</v>
      </c>
      <c r="B14" s="159" t="s">
        <v>79</v>
      </c>
      <c r="C14" s="111" t="s">
        <v>6</v>
      </c>
      <c r="D14" s="112">
        <v>1</v>
      </c>
      <c r="E14" s="113">
        <v>0</v>
      </c>
      <c r="F14" s="114">
        <f t="shared" si="4"/>
        <v>0</v>
      </c>
      <c r="G14" s="113">
        <v>0</v>
      </c>
      <c r="H14" s="114">
        <f t="shared" si="5"/>
        <v>0</v>
      </c>
      <c r="I14" s="113">
        <v>0</v>
      </c>
      <c r="J14" s="115">
        <f t="shared" si="6"/>
        <v>0</v>
      </c>
      <c r="K14" s="114">
        <f t="shared" si="7"/>
        <v>0</v>
      </c>
      <c r="L14" s="109"/>
    </row>
    <row r="15" spans="1:12" s="116" customFormat="1" ht="12" x14ac:dyDescent="0.2">
      <c r="A15" s="111">
        <v>5</v>
      </c>
      <c r="B15" s="159" t="s">
        <v>80</v>
      </c>
      <c r="C15" s="111" t="s">
        <v>6</v>
      </c>
      <c r="D15" s="112">
        <v>1</v>
      </c>
      <c r="E15" s="113">
        <v>0</v>
      </c>
      <c r="F15" s="114">
        <f t="shared" si="4"/>
        <v>0</v>
      </c>
      <c r="G15" s="113">
        <v>0</v>
      </c>
      <c r="H15" s="114">
        <f t="shared" si="5"/>
        <v>0</v>
      </c>
      <c r="I15" s="113">
        <v>0</v>
      </c>
      <c r="J15" s="115">
        <f t="shared" si="6"/>
        <v>0</v>
      </c>
      <c r="K15" s="114">
        <f t="shared" si="7"/>
        <v>0</v>
      </c>
      <c r="L15" s="109"/>
    </row>
    <row r="16" spans="1:12" s="116" customFormat="1" ht="24" x14ac:dyDescent="0.2">
      <c r="A16" s="111">
        <v>6</v>
      </c>
      <c r="B16" s="159" t="s">
        <v>115</v>
      </c>
      <c r="C16" s="111" t="s">
        <v>6</v>
      </c>
      <c r="D16" s="112">
        <v>20</v>
      </c>
      <c r="E16" s="113">
        <v>0</v>
      </c>
      <c r="F16" s="114">
        <f t="shared" si="4"/>
        <v>0</v>
      </c>
      <c r="G16" s="113">
        <v>0</v>
      </c>
      <c r="H16" s="114">
        <f t="shared" si="5"/>
        <v>0</v>
      </c>
      <c r="I16" s="113">
        <v>0</v>
      </c>
      <c r="J16" s="115">
        <f t="shared" si="6"/>
        <v>0</v>
      </c>
      <c r="K16" s="114">
        <f t="shared" si="7"/>
        <v>0</v>
      </c>
      <c r="L16" s="109"/>
    </row>
    <row r="17" spans="1:13" s="116" customFormat="1" ht="36" x14ac:dyDescent="0.2">
      <c r="A17" s="111">
        <v>7</v>
      </c>
      <c r="B17" s="159" t="s">
        <v>113</v>
      </c>
      <c r="C17" s="117" t="s">
        <v>15</v>
      </c>
      <c r="D17" s="118">
        <v>20</v>
      </c>
      <c r="E17" s="113">
        <v>0</v>
      </c>
      <c r="F17" s="114">
        <f t="shared" si="4"/>
        <v>0</v>
      </c>
      <c r="G17" s="113">
        <v>0</v>
      </c>
      <c r="H17" s="114">
        <f t="shared" si="5"/>
        <v>0</v>
      </c>
      <c r="I17" s="113">
        <v>0</v>
      </c>
      <c r="J17" s="115">
        <f t="shared" si="6"/>
        <v>0</v>
      </c>
      <c r="K17" s="114">
        <f t="shared" si="7"/>
        <v>0</v>
      </c>
      <c r="L17" s="109"/>
    </row>
    <row r="18" spans="1:13" s="116" customFormat="1" ht="24" x14ac:dyDescent="0.2">
      <c r="A18" s="111">
        <v>8</v>
      </c>
      <c r="B18" s="159" t="s">
        <v>16</v>
      </c>
      <c r="C18" s="111" t="s">
        <v>18</v>
      </c>
      <c r="D18" s="112">
        <v>3</v>
      </c>
      <c r="E18" s="113">
        <v>0</v>
      </c>
      <c r="F18" s="114">
        <f t="shared" si="4"/>
        <v>0</v>
      </c>
      <c r="G18" s="113">
        <v>0</v>
      </c>
      <c r="H18" s="114">
        <f t="shared" si="5"/>
        <v>0</v>
      </c>
      <c r="I18" s="113">
        <v>0</v>
      </c>
      <c r="J18" s="115">
        <f t="shared" si="6"/>
        <v>0</v>
      </c>
      <c r="K18" s="114">
        <f t="shared" si="7"/>
        <v>0</v>
      </c>
      <c r="L18" s="109"/>
    </row>
    <row r="19" spans="1:13" s="116" customFormat="1" ht="12" x14ac:dyDescent="0.2">
      <c r="A19" s="111">
        <v>9</v>
      </c>
      <c r="B19" s="159" t="s">
        <v>7</v>
      </c>
      <c r="C19" s="111" t="s">
        <v>18</v>
      </c>
      <c r="D19" s="112">
        <v>3</v>
      </c>
      <c r="E19" s="113">
        <v>0</v>
      </c>
      <c r="F19" s="114">
        <f t="shared" si="4"/>
        <v>0</v>
      </c>
      <c r="G19" s="113">
        <v>0</v>
      </c>
      <c r="H19" s="114">
        <f t="shared" si="5"/>
        <v>0</v>
      </c>
      <c r="I19" s="113">
        <v>0</v>
      </c>
      <c r="J19" s="115">
        <f t="shared" si="6"/>
        <v>0</v>
      </c>
      <c r="K19" s="114">
        <f t="shared" si="7"/>
        <v>0</v>
      </c>
      <c r="L19" s="109"/>
    </row>
    <row r="20" spans="1:13" s="110" customFormat="1" ht="24" x14ac:dyDescent="0.2">
      <c r="A20" s="119"/>
      <c r="B20" s="161" t="s">
        <v>81</v>
      </c>
      <c r="C20" s="119"/>
      <c r="D20" s="120"/>
      <c r="E20" s="121"/>
      <c r="F20" s="122"/>
      <c r="G20" s="121"/>
      <c r="H20" s="122"/>
      <c r="I20" s="121"/>
      <c r="J20" s="123"/>
      <c r="K20" s="122"/>
      <c r="L20" s="109"/>
    </row>
    <row r="21" spans="1:13" s="116" customFormat="1" ht="12" x14ac:dyDescent="0.2">
      <c r="A21" s="111">
        <v>1</v>
      </c>
      <c r="B21" s="159" t="s">
        <v>99</v>
      </c>
      <c r="C21" s="111" t="s">
        <v>15</v>
      </c>
      <c r="D21" s="112">
        <v>43</v>
      </c>
      <c r="E21" s="113">
        <v>0</v>
      </c>
      <c r="F21" s="114">
        <f t="shared" ref="F21:F26" si="8">E21*D21</f>
        <v>0</v>
      </c>
      <c r="G21" s="113">
        <v>0</v>
      </c>
      <c r="H21" s="114">
        <f t="shared" ref="H21:H26" si="9">G21*D21</f>
        <v>0</v>
      </c>
      <c r="I21" s="113">
        <v>0</v>
      </c>
      <c r="J21" s="115">
        <f t="shared" ref="J21:J26" si="10">I21*D21</f>
        <v>0</v>
      </c>
      <c r="K21" s="114">
        <f t="shared" ref="K21:K26" si="11">F21+H21+J21</f>
        <v>0</v>
      </c>
      <c r="L21" s="109"/>
    </row>
    <row r="22" spans="1:13" s="116" customFormat="1" ht="24" x14ac:dyDescent="0.2">
      <c r="A22" s="111">
        <v>2</v>
      </c>
      <c r="B22" s="159" t="s">
        <v>100</v>
      </c>
      <c r="C22" s="127" t="s">
        <v>20</v>
      </c>
      <c r="D22" s="112">
        <v>18</v>
      </c>
      <c r="E22" s="113">
        <v>0</v>
      </c>
      <c r="F22" s="114">
        <f t="shared" si="8"/>
        <v>0</v>
      </c>
      <c r="G22" s="113">
        <v>0</v>
      </c>
      <c r="H22" s="114">
        <f t="shared" si="9"/>
        <v>0</v>
      </c>
      <c r="I22" s="113">
        <v>0</v>
      </c>
      <c r="J22" s="115">
        <f t="shared" si="10"/>
        <v>0</v>
      </c>
      <c r="K22" s="114">
        <f t="shared" si="11"/>
        <v>0</v>
      </c>
      <c r="L22" s="109"/>
    </row>
    <row r="23" spans="1:13" s="116" customFormat="1" ht="24" x14ac:dyDescent="0.2">
      <c r="A23" s="111">
        <v>3</v>
      </c>
      <c r="B23" s="159" t="s">
        <v>101</v>
      </c>
      <c r="C23" s="111" t="s">
        <v>15</v>
      </c>
      <c r="D23" s="112">
        <v>12</v>
      </c>
      <c r="E23" s="113">
        <v>0</v>
      </c>
      <c r="F23" s="114">
        <f t="shared" si="8"/>
        <v>0</v>
      </c>
      <c r="G23" s="113">
        <v>0</v>
      </c>
      <c r="H23" s="114">
        <f t="shared" si="9"/>
        <v>0</v>
      </c>
      <c r="I23" s="113">
        <v>0</v>
      </c>
      <c r="J23" s="115">
        <f t="shared" si="10"/>
        <v>0</v>
      </c>
      <c r="K23" s="114">
        <f t="shared" si="11"/>
        <v>0</v>
      </c>
      <c r="L23" s="124"/>
    </row>
    <row r="24" spans="1:13" s="116" customFormat="1" ht="24" x14ac:dyDescent="0.2">
      <c r="A24" s="111">
        <v>4</v>
      </c>
      <c r="B24" s="159" t="s">
        <v>98</v>
      </c>
      <c r="C24" s="111" t="s">
        <v>15</v>
      </c>
      <c r="D24" s="112">
        <v>15</v>
      </c>
      <c r="E24" s="113">
        <v>0</v>
      </c>
      <c r="F24" s="114">
        <f t="shared" si="8"/>
        <v>0</v>
      </c>
      <c r="G24" s="113">
        <v>0</v>
      </c>
      <c r="H24" s="114">
        <f t="shared" si="9"/>
        <v>0</v>
      </c>
      <c r="I24" s="113">
        <v>0</v>
      </c>
      <c r="J24" s="115">
        <f t="shared" si="10"/>
        <v>0</v>
      </c>
      <c r="K24" s="114">
        <f t="shared" si="11"/>
        <v>0</v>
      </c>
      <c r="L24" s="124"/>
    </row>
    <row r="25" spans="1:13" s="116" customFormat="1" ht="12" x14ac:dyDescent="0.2">
      <c r="A25" s="111">
        <v>5</v>
      </c>
      <c r="B25" s="168" t="s">
        <v>116</v>
      </c>
      <c r="C25" s="111" t="s">
        <v>6</v>
      </c>
      <c r="D25" s="112">
        <v>22</v>
      </c>
      <c r="E25" s="113">
        <v>0</v>
      </c>
      <c r="F25" s="114">
        <f t="shared" si="8"/>
        <v>0</v>
      </c>
      <c r="G25" s="113">
        <v>0</v>
      </c>
      <c r="H25" s="114">
        <f t="shared" si="9"/>
        <v>0</v>
      </c>
      <c r="I25" s="113">
        <v>0</v>
      </c>
      <c r="J25" s="115">
        <f t="shared" si="10"/>
        <v>0</v>
      </c>
      <c r="K25" s="114">
        <f t="shared" si="11"/>
        <v>0</v>
      </c>
      <c r="L25" s="124"/>
    </row>
    <row r="26" spans="1:13" s="116" customFormat="1" ht="24" x14ac:dyDescent="0.2">
      <c r="A26" s="111">
        <v>6</v>
      </c>
      <c r="B26" s="160" t="s">
        <v>102</v>
      </c>
      <c r="C26" s="111" t="s">
        <v>15</v>
      </c>
      <c r="D26" s="112">
        <v>448</v>
      </c>
      <c r="E26" s="113">
        <v>0</v>
      </c>
      <c r="F26" s="114">
        <f t="shared" si="8"/>
        <v>0</v>
      </c>
      <c r="G26" s="113">
        <v>0</v>
      </c>
      <c r="H26" s="114">
        <f t="shared" si="9"/>
        <v>0</v>
      </c>
      <c r="I26" s="113">
        <v>0</v>
      </c>
      <c r="J26" s="115">
        <f t="shared" si="10"/>
        <v>0</v>
      </c>
      <c r="K26" s="114">
        <f t="shared" si="11"/>
        <v>0</v>
      </c>
      <c r="L26" s="124"/>
    </row>
    <row r="27" spans="1:13" s="110" customFormat="1" ht="12" x14ac:dyDescent="0.2">
      <c r="A27" s="119"/>
      <c r="B27" s="161" t="s">
        <v>19</v>
      </c>
      <c r="C27" s="125"/>
      <c r="D27" s="120"/>
      <c r="E27" s="121"/>
      <c r="F27" s="122"/>
      <c r="G27" s="121"/>
      <c r="H27" s="122"/>
      <c r="I27" s="119"/>
      <c r="J27" s="123"/>
      <c r="K27" s="122"/>
      <c r="L27" s="124"/>
    </row>
    <row r="28" spans="1:13" s="116" customFormat="1" ht="24" x14ac:dyDescent="0.2">
      <c r="A28" s="111">
        <v>1</v>
      </c>
      <c r="B28" s="162" t="s">
        <v>64</v>
      </c>
      <c r="C28" s="111" t="s">
        <v>15</v>
      </c>
      <c r="D28" s="112">
        <v>20</v>
      </c>
      <c r="E28" s="113">
        <v>0</v>
      </c>
      <c r="F28" s="114">
        <f t="shared" ref="F28:F31" si="12">E28*D28</f>
        <v>0</v>
      </c>
      <c r="G28" s="113">
        <v>0</v>
      </c>
      <c r="H28" s="114">
        <f t="shared" ref="H28:H31" si="13">G28*D28</f>
        <v>0</v>
      </c>
      <c r="I28" s="113">
        <v>0</v>
      </c>
      <c r="J28" s="115">
        <f t="shared" ref="J28:J31" si="14">I28*D28</f>
        <v>0</v>
      </c>
      <c r="K28" s="114">
        <f t="shared" ref="K28:K31" si="15">F28+H28+J28</f>
        <v>0</v>
      </c>
      <c r="L28" s="124"/>
      <c r="M28" s="126"/>
    </row>
    <row r="29" spans="1:13" s="116" customFormat="1" ht="24" x14ac:dyDescent="0.2">
      <c r="A29" s="111">
        <v>2</v>
      </c>
      <c r="B29" s="159" t="s">
        <v>82</v>
      </c>
      <c r="C29" s="111" t="s">
        <v>15</v>
      </c>
      <c r="D29" s="112">
        <v>219</v>
      </c>
      <c r="E29" s="113">
        <v>0</v>
      </c>
      <c r="F29" s="114">
        <f t="shared" si="12"/>
        <v>0</v>
      </c>
      <c r="G29" s="113">
        <v>0</v>
      </c>
      <c r="H29" s="114">
        <f t="shared" si="13"/>
        <v>0</v>
      </c>
      <c r="I29" s="113">
        <v>0</v>
      </c>
      <c r="J29" s="115">
        <f t="shared" si="14"/>
        <v>0</v>
      </c>
      <c r="K29" s="114">
        <f t="shared" si="15"/>
        <v>0</v>
      </c>
      <c r="L29" s="124"/>
    </row>
    <row r="30" spans="1:13" s="116" customFormat="1" ht="12" x14ac:dyDescent="0.2">
      <c r="A30" s="111">
        <v>3</v>
      </c>
      <c r="B30" s="163" t="s">
        <v>83</v>
      </c>
      <c r="C30" s="127" t="s">
        <v>20</v>
      </c>
      <c r="D30" s="112">
        <v>159</v>
      </c>
      <c r="E30" s="113">
        <v>0</v>
      </c>
      <c r="F30" s="114">
        <f t="shared" si="12"/>
        <v>0</v>
      </c>
      <c r="G30" s="113">
        <v>0</v>
      </c>
      <c r="H30" s="114">
        <f t="shared" si="13"/>
        <v>0</v>
      </c>
      <c r="I30" s="113">
        <v>0</v>
      </c>
      <c r="J30" s="115">
        <f t="shared" si="14"/>
        <v>0</v>
      </c>
      <c r="K30" s="114">
        <f t="shared" si="15"/>
        <v>0</v>
      </c>
      <c r="L30" s="124"/>
    </row>
    <row r="31" spans="1:13" s="116" customFormat="1" ht="12" x14ac:dyDescent="0.2">
      <c r="A31" s="111">
        <v>4</v>
      </c>
      <c r="B31" s="159" t="s">
        <v>36</v>
      </c>
      <c r="C31" s="127" t="s">
        <v>20</v>
      </c>
      <c r="D31" s="112">
        <v>17</v>
      </c>
      <c r="E31" s="113">
        <v>0</v>
      </c>
      <c r="F31" s="114">
        <f t="shared" si="12"/>
        <v>0</v>
      </c>
      <c r="G31" s="113">
        <v>0</v>
      </c>
      <c r="H31" s="114">
        <f t="shared" si="13"/>
        <v>0</v>
      </c>
      <c r="I31" s="113">
        <v>0</v>
      </c>
      <c r="J31" s="115">
        <f t="shared" si="14"/>
        <v>0</v>
      </c>
      <c r="K31" s="114">
        <f t="shared" si="15"/>
        <v>0</v>
      </c>
      <c r="L31" s="124"/>
    </row>
    <row r="32" spans="1:13" s="110" customFormat="1" ht="12" x14ac:dyDescent="0.2">
      <c r="A32" s="119"/>
      <c r="B32" s="161" t="s">
        <v>21</v>
      </c>
      <c r="C32" s="119"/>
      <c r="D32" s="120"/>
      <c r="E32" s="121"/>
      <c r="F32" s="122"/>
      <c r="G32" s="121"/>
      <c r="H32" s="122"/>
      <c r="I32" s="121"/>
      <c r="J32" s="123"/>
      <c r="K32" s="122"/>
      <c r="L32" s="124"/>
    </row>
    <row r="33" spans="1:13" s="116" customFormat="1" ht="36" x14ac:dyDescent="0.2">
      <c r="A33" s="111">
        <v>1</v>
      </c>
      <c r="B33" s="159" t="s">
        <v>84</v>
      </c>
      <c r="C33" s="111" t="s">
        <v>6</v>
      </c>
      <c r="D33" s="112">
        <v>5</v>
      </c>
      <c r="E33" s="113">
        <v>0</v>
      </c>
      <c r="F33" s="114">
        <f t="shared" ref="F33:F39" si="16">E33*D33</f>
        <v>0</v>
      </c>
      <c r="G33" s="113">
        <v>0</v>
      </c>
      <c r="H33" s="114">
        <f t="shared" ref="H33:H39" si="17">G33*D33</f>
        <v>0</v>
      </c>
      <c r="I33" s="113">
        <v>0</v>
      </c>
      <c r="J33" s="115">
        <f t="shared" ref="J33:J39" si="18">I33*D33</f>
        <v>0</v>
      </c>
      <c r="K33" s="114">
        <f t="shared" ref="K33:K39" si="19">F33+H33+J33</f>
        <v>0</v>
      </c>
    </row>
    <row r="34" spans="1:13" s="116" customFormat="1" ht="24" x14ac:dyDescent="0.2">
      <c r="A34" s="111">
        <v>2</v>
      </c>
      <c r="B34" s="160" t="s">
        <v>85</v>
      </c>
      <c r="C34" s="117" t="s">
        <v>6</v>
      </c>
      <c r="D34" s="118">
        <v>4</v>
      </c>
      <c r="E34" s="113">
        <v>0</v>
      </c>
      <c r="F34" s="114">
        <f t="shared" si="16"/>
        <v>0</v>
      </c>
      <c r="G34" s="113">
        <v>0</v>
      </c>
      <c r="H34" s="114">
        <f t="shared" si="17"/>
        <v>0</v>
      </c>
      <c r="I34" s="113">
        <v>0</v>
      </c>
      <c r="J34" s="115">
        <f t="shared" si="18"/>
        <v>0</v>
      </c>
      <c r="K34" s="114">
        <f t="shared" si="19"/>
        <v>0</v>
      </c>
    </row>
    <row r="35" spans="1:13" s="116" customFormat="1" ht="12" x14ac:dyDescent="0.2">
      <c r="A35" s="111">
        <v>3</v>
      </c>
      <c r="B35" s="160" t="s">
        <v>86</v>
      </c>
      <c r="C35" s="117" t="s">
        <v>6</v>
      </c>
      <c r="D35" s="118">
        <v>4</v>
      </c>
      <c r="E35" s="113">
        <v>0</v>
      </c>
      <c r="F35" s="114">
        <f t="shared" si="16"/>
        <v>0</v>
      </c>
      <c r="G35" s="113">
        <v>0</v>
      </c>
      <c r="H35" s="114">
        <f t="shared" si="17"/>
        <v>0</v>
      </c>
      <c r="I35" s="113">
        <v>0</v>
      </c>
      <c r="J35" s="115">
        <f t="shared" si="18"/>
        <v>0</v>
      </c>
      <c r="K35" s="114">
        <f t="shared" si="19"/>
        <v>0</v>
      </c>
    </row>
    <row r="36" spans="1:13" s="128" customFormat="1" ht="24" x14ac:dyDescent="0.2">
      <c r="A36" s="111">
        <v>4</v>
      </c>
      <c r="B36" s="159" t="s">
        <v>121</v>
      </c>
      <c r="C36" s="111" t="s">
        <v>15</v>
      </c>
      <c r="D36" s="112">
        <v>18.899999999999999</v>
      </c>
      <c r="E36" s="113">
        <v>0</v>
      </c>
      <c r="F36" s="114">
        <f t="shared" si="16"/>
        <v>0</v>
      </c>
      <c r="G36" s="113">
        <v>0</v>
      </c>
      <c r="H36" s="114">
        <f t="shared" si="17"/>
        <v>0</v>
      </c>
      <c r="I36" s="113">
        <v>0</v>
      </c>
      <c r="J36" s="115">
        <f t="shared" si="18"/>
        <v>0</v>
      </c>
      <c r="K36" s="114">
        <f t="shared" si="19"/>
        <v>0</v>
      </c>
      <c r="L36" s="124"/>
      <c r="M36" s="124"/>
    </row>
    <row r="37" spans="1:13" s="128" customFormat="1" ht="12" x14ac:dyDescent="0.2">
      <c r="A37" s="111">
        <v>5</v>
      </c>
      <c r="B37" s="159" t="s">
        <v>103</v>
      </c>
      <c r="C37" s="111" t="s">
        <v>6</v>
      </c>
      <c r="D37" s="118">
        <v>3</v>
      </c>
      <c r="E37" s="113">
        <v>0</v>
      </c>
      <c r="F37" s="114">
        <f t="shared" si="16"/>
        <v>0</v>
      </c>
      <c r="G37" s="113">
        <v>0</v>
      </c>
      <c r="H37" s="114">
        <f t="shared" si="17"/>
        <v>0</v>
      </c>
      <c r="I37" s="113">
        <v>0</v>
      </c>
      <c r="J37" s="115">
        <f t="shared" si="18"/>
        <v>0</v>
      </c>
      <c r="K37" s="114">
        <f t="shared" si="19"/>
        <v>0</v>
      </c>
      <c r="L37" s="124"/>
      <c r="M37" s="124"/>
    </row>
    <row r="38" spans="1:13" s="128" customFormat="1" ht="24" x14ac:dyDescent="0.2">
      <c r="A38" s="111">
        <v>6</v>
      </c>
      <c r="B38" s="159" t="s">
        <v>122</v>
      </c>
      <c r="C38" s="111" t="s">
        <v>6</v>
      </c>
      <c r="D38" s="112">
        <v>10</v>
      </c>
      <c r="E38" s="113">
        <v>0</v>
      </c>
      <c r="F38" s="114">
        <f t="shared" si="16"/>
        <v>0</v>
      </c>
      <c r="G38" s="113">
        <v>0</v>
      </c>
      <c r="H38" s="114">
        <f t="shared" si="17"/>
        <v>0</v>
      </c>
      <c r="I38" s="113">
        <v>0</v>
      </c>
      <c r="J38" s="115">
        <f t="shared" si="18"/>
        <v>0</v>
      </c>
      <c r="K38" s="114">
        <f t="shared" si="19"/>
        <v>0</v>
      </c>
      <c r="L38" s="124"/>
      <c r="M38" s="124"/>
    </row>
    <row r="39" spans="1:13" s="116" customFormat="1" ht="24" x14ac:dyDescent="0.2">
      <c r="A39" s="111">
        <v>7</v>
      </c>
      <c r="B39" s="159" t="s">
        <v>57</v>
      </c>
      <c r="C39" s="111" t="s">
        <v>6</v>
      </c>
      <c r="D39" s="112">
        <v>13</v>
      </c>
      <c r="E39" s="113">
        <v>0</v>
      </c>
      <c r="F39" s="114">
        <f t="shared" si="16"/>
        <v>0</v>
      </c>
      <c r="G39" s="113">
        <v>0</v>
      </c>
      <c r="H39" s="114">
        <f t="shared" si="17"/>
        <v>0</v>
      </c>
      <c r="I39" s="113">
        <v>0</v>
      </c>
      <c r="J39" s="115">
        <f t="shared" si="18"/>
        <v>0</v>
      </c>
      <c r="K39" s="114">
        <f t="shared" si="19"/>
        <v>0</v>
      </c>
      <c r="L39" s="124"/>
      <c r="M39" s="124"/>
    </row>
    <row r="40" spans="1:13" s="110" customFormat="1" ht="12" x14ac:dyDescent="0.2">
      <c r="A40" s="119"/>
      <c r="B40" s="161" t="s">
        <v>87</v>
      </c>
      <c r="C40" s="119"/>
      <c r="D40" s="120"/>
      <c r="E40" s="121"/>
      <c r="F40" s="122"/>
      <c r="G40" s="121"/>
      <c r="H40" s="122"/>
      <c r="I40" s="121"/>
      <c r="J40" s="123"/>
      <c r="K40" s="122"/>
      <c r="L40" s="124"/>
      <c r="M40" s="124"/>
    </row>
    <row r="41" spans="1:13" s="110" customFormat="1" ht="24" x14ac:dyDescent="0.2">
      <c r="A41" s="119">
        <v>1</v>
      </c>
      <c r="B41" s="168" t="s">
        <v>117</v>
      </c>
      <c r="C41" s="111" t="s">
        <v>15</v>
      </c>
      <c r="D41" s="134">
        <v>5</v>
      </c>
      <c r="E41" s="113">
        <v>0</v>
      </c>
      <c r="F41" s="114">
        <f t="shared" ref="F41:F42" si="20">E41*D41</f>
        <v>0</v>
      </c>
      <c r="G41" s="113">
        <v>0</v>
      </c>
      <c r="H41" s="114">
        <f t="shared" ref="H41:H42" si="21">G41*D41</f>
        <v>0</v>
      </c>
      <c r="I41" s="113">
        <v>0</v>
      </c>
      <c r="J41" s="115">
        <f t="shared" ref="J41:J42" si="22">I41*D41</f>
        <v>0</v>
      </c>
      <c r="K41" s="114">
        <f t="shared" ref="K41:K42" si="23">F41+H41+J41</f>
        <v>0</v>
      </c>
      <c r="L41" s="124"/>
      <c r="M41" s="124"/>
    </row>
    <row r="42" spans="1:13" s="116" customFormat="1" ht="24" x14ac:dyDescent="0.2">
      <c r="A42" s="111">
        <v>2</v>
      </c>
      <c r="B42" s="159" t="s">
        <v>88</v>
      </c>
      <c r="C42" s="111" t="s">
        <v>15</v>
      </c>
      <c r="D42" s="112">
        <v>70</v>
      </c>
      <c r="E42" s="113">
        <v>0</v>
      </c>
      <c r="F42" s="114">
        <f t="shared" si="20"/>
        <v>0</v>
      </c>
      <c r="G42" s="113">
        <v>0</v>
      </c>
      <c r="H42" s="114">
        <f t="shared" si="21"/>
        <v>0</v>
      </c>
      <c r="I42" s="113">
        <v>0</v>
      </c>
      <c r="J42" s="115">
        <f t="shared" si="22"/>
        <v>0</v>
      </c>
      <c r="K42" s="114">
        <f t="shared" si="23"/>
        <v>0</v>
      </c>
      <c r="L42" s="124"/>
    </row>
    <row r="43" spans="1:13" s="110" customFormat="1" ht="12" x14ac:dyDescent="0.2">
      <c r="A43" s="119"/>
      <c r="B43" s="164" t="s">
        <v>35</v>
      </c>
      <c r="C43" s="119"/>
      <c r="D43" s="120"/>
      <c r="E43" s="121"/>
      <c r="F43" s="122"/>
      <c r="G43" s="121"/>
      <c r="H43" s="123"/>
      <c r="I43" s="121"/>
      <c r="J43" s="123"/>
      <c r="K43" s="122"/>
      <c r="L43" s="124"/>
    </row>
    <row r="44" spans="1:13" s="116" customFormat="1" ht="12" x14ac:dyDescent="0.2">
      <c r="A44" s="119">
        <v>1</v>
      </c>
      <c r="B44" s="165" t="s">
        <v>89</v>
      </c>
      <c r="C44" s="129" t="s">
        <v>14</v>
      </c>
      <c r="D44" s="130">
        <v>1</v>
      </c>
      <c r="E44" s="113">
        <v>0</v>
      </c>
      <c r="F44" s="114">
        <f t="shared" ref="F44:F52" si="24">E44*D44</f>
        <v>0</v>
      </c>
      <c r="G44" s="113">
        <v>0</v>
      </c>
      <c r="H44" s="114">
        <f t="shared" ref="H44:H52" si="25">G44*D44</f>
        <v>0</v>
      </c>
      <c r="I44" s="113">
        <v>0</v>
      </c>
      <c r="J44" s="115">
        <f t="shared" ref="J44:J52" si="26">I44*D44</f>
        <v>0</v>
      </c>
      <c r="K44" s="114">
        <f t="shared" ref="K44:K52" si="27">F44+H44+J44</f>
        <v>0</v>
      </c>
      <c r="L44" s="124"/>
    </row>
    <row r="45" spans="1:13" s="116" customFormat="1" ht="12" x14ac:dyDescent="0.2">
      <c r="A45" s="119">
        <v>2</v>
      </c>
      <c r="B45" s="165" t="s">
        <v>90</v>
      </c>
      <c r="C45" s="129" t="s">
        <v>14</v>
      </c>
      <c r="D45" s="130">
        <v>1</v>
      </c>
      <c r="E45" s="113">
        <v>0</v>
      </c>
      <c r="F45" s="114">
        <f t="shared" si="24"/>
        <v>0</v>
      </c>
      <c r="G45" s="113">
        <v>0</v>
      </c>
      <c r="H45" s="114">
        <f t="shared" si="25"/>
        <v>0</v>
      </c>
      <c r="I45" s="113">
        <v>0</v>
      </c>
      <c r="J45" s="115">
        <f t="shared" si="26"/>
        <v>0</v>
      </c>
      <c r="K45" s="114">
        <f t="shared" si="27"/>
        <v>0</v>
      </c>
      <c r="L45" s="124"/>
    </row>
    <row r="46" spans="1:13" s="116" customFormat="1" ht="24" x14ac:dyDescent="0.2">
      <c r="A46" s="119">
        <v>3</v>
      </c>
      <c r="B46" s="160" t="s">
        <v>91</v>
      </c>
      <c r="C46" s="131" t="s">
        <v>14</v>
      </c>
      <c r="D46" s="118">
        <v>23</v>
      </c>
      <c r="E46" s="113">
        <v>0</v>
      </c>
      <c r="F46" s="114">
        <f t="shared" si="24"/>
        <v>0</v>
      </c>
      <c r="G46" s="113">
        <v>0</v>
      </c>
      <c r="H46" s="114">
        <f t="shared" si="25"/>
        <v>0</v>
      </c>
      <c r="I46" s="113">
        <v>0</v>
      </c>
      <c r="J46" s="115">
        <f t="shared" si="26"/>
        <v>0</v>
      </c>
      <c r="K46" s="114">
        <f t="shared" si="27"/>
        <v>0</v>
      </c>
      <c r="L46" s="124"/>
    </row>
    <row r="47" spans="1:13" s="116" customFormat="1" ht="24" x14ac:dyDescent="0.2">
      <c r="A47" s="119">
        <v>4</v>
      </c>
      <c r="B47" s="157" t="s">
        <v>114</v>
      </c>
      <c r="C47" s="131" t="s">
        <v>14</v>
      </c>
      <c r="D47" s="118">
        <v>10</v>
      </c>
      <c r="E47" s="113">
        <v>0</v>
      </c>
      <c r="F47" s="114">
        <f t="shared" si="24"/>
        <v>0</v>
      </c>
      <c r="G47" s="113">
        <v>0</v>
      </c>
      <c r="H47" s="114">
        <f t="shared" si="25"/>
        <v>0</v>
      </c>
      <c r="I47" s="113">
        <v>0</v>
      </c>
      <c r="J47" s="115">
        <f t="shared" si="26"/>
        <v>0</v>
      </c>
      <c r="K47" s="114">
        <f t="shared" si="27"/>
        <v>0</v>
      </c>
      <c r="L47" s="124"/>
    </row>
    <row r="48" spans="1:13" s="116" customFormat="1" ht="24" x14ac:dyDescent="0.2">
      <c r="A48" s="119">
        <v>5</v>
      </c>
      <c r="B48" s="166" t="s">
        <v>123</v>
      </c>
      <c r="C48" s="132" t="s">
        <v>14</v>
      </c>
      <c r="D48" s="133">
        <v>2</v>
      </c>
      <c r="E48" s="113">
        <v>0</v>
      </c>
      <c r="F48" s="114">
        <f t="shared" si="24"/>
        <v>0</v>
      </c>
      <c r="G48" s="113">
        <v>0</v>
      </c>
      <c r="H48" s="114">
        <f t="shared" si="25"/>
        <v>0</v>
      </c>
      <c r="I48" s="113">
        <v>0</v>
      </c>
      <c r="J48" s="115">
        <f t="shared" si="26"/>
        <v>0</v>
      </c>
      <c r="K48" s="114">
        <f t="shared" si="27"/>
        <v>0</v>
      </c>
      <c r="L48" s="124"/>
    </row>
    <row r="49" spans="1:12" s="116" customFormat="1" ht="24" x14ac:dyDescent="0.2">
      <c r="A49" s="119">
        <v>6</v>
      </c>
      <c r="B49" s="166" t="s">
        <v>112</v>
      </c>
      <c r="C49" s="132" t="s">
        <v>93</v>
      </c>
      <c r="D49" s="133">
        <v>2</v>
      </c>
      <c r="E49" s="113">
        <v>0</v>
      </c>
      <c r="F49" s="114">
        <f t="shared" si="24"/>
        <v>0</v>
      </c>
      <c r="G49" s="113">
        <v>0</v>
      </c>
      <c r="H49" s="114">
        <f t="shared" si="25"/>
        <v>0</v>
      </c>
      <c r="I49" s="113">
        <v>0</v>
      </c>
      <c r="J49" s="115">
        <f t="shared" si="26"/>
        <v>0</v>
      </c>
      <c r="K49" s="114">
        <f t="shared" si="27"/>
        <v>0</v>
      </c>
      <c r="L49" s="124"/>
    </row>
    <row r="50" spans="1:12" s="116" customFormat="1" ht="24" x14ac:dyDescent="0.2">
      <c r="A50" s="119">
        <v>7</v>
      </c>
      <c r="B50" s="160" t="s">
        <v>104</v>
      </c>
      <c r="C50" s="158" t="s">
        <v>20</v>
      </c>
      <c r="D50" s="118">
        <v>18</v>
      </c>
      <c r="E50" s="113">
        <v>0</v>
      </c>
      <c r="F50" s="114">
        <f t="shared" si="24"/>
        <v>0</v>
      </c>
      <c r="G50" s="113">
        <v>0</v>
      </c>
      <c r="H50" s="114">
        <f t="shared" si="25"/>
        <v>0</v>
      </c>
      <c r="I50" s="113">
        <v>0</v>
      </c>
      <c r="J50" s="115">
        <f t="shared" si="26"/>
        <v>0</v>
      </c>
      <c r="K50" s="114">
        <f t="shared" si="27"/>
        <v>0</v>
      </c>
      <c r="L50" s="124"/>
    </row>
    <row r="51" spans="1:12" s="116" customFormat="1" ht="24" x14ac:dyDescent="0.2">
      <c r="A51" s="119">
        <v>8</v>
      </c>
      <c r="B51" s="159" t="s">
        <v>110</v>
      </c>
      <c r="C51" s="111" t="s">
        <v>15</v>
      </c>
      <c r="D51" s="112">
        <v>12</v>
      </c>
      <c r="E51" s="113">
        <v>0</v>
      </c>
      <c r="F51" s="114">
        <f t="shared" si="24"/>
        <v>0</v>
      </c>
      <c r="G51" s="113">
        <v>0</v>
      </c>
      <c r="H51" s="114">
        <f t="shared" si="25"/>
        <v>0</v>
      </c>
      <c r="I51" s="113">
        <v>0</v>
      </c>
      <c r="J51" s="115">
        <f t="shared" si="26"/>
        <v>0</v>
      </c>
      <c r="K51" s="114">
        <f t="shared" si="27"/>
        <v>0</v>
      </c>
      <c r="L51" s="124"/>
    </row>
    <row r="52" spans="1:12" s="116" customFormat="1" ht="48" x14ac:dyDescent="0.2">
      <c r="A52" s="119">
        <v>9</v>
      </c>
      <c r="B52" s="167" t="s">
        <v>111</v>
      </c>
      <c r="C52" s="111" t="s">
        <v>15</v>
      </c>
      <c r="D52" s="112">
        <v>15</v>
      </c>
      <c r="E52" s="113">
        <v>0</v>
      </c>
      <c r="F52" s="114">
        <f t="shared" si="24"/>
        <v>0</v>
      </c>
      <c r="G52" s="113">
        <v>0</v>
      </c>
      <c r="H52" s="114">
        <f t="shared" si="25"/>
        <v>0</v>
      </c>
      <c r="I52" s="113">
        <v>0</v>
      </c>
      <c r="J52" s="115">
        <f t="shared" si="26"/>
        <v>0</v>
      </c>
      <c r="K52" s="114">
        <f t="shared" si="27"/>
        <v>0</v>
      </c>
      <c r="L52" s="124"/>
    </row>
    <row r="53" spans="1:12" s="116" customFormat="1" ht="24" x14ac:dyDescent="0.2">
      <c r="A53" s="119">
        <v>10</v>
      </c>
      <c r="B53" s="160" t="s">
        <v>92</v>
      </c>
      <c r="C53" s="131" t="s">
        <v>93</v>
      </c>
      <c r="D53" s="118">
        <v>1</v>
      </c>
      <c r="E53" s="113">
        <v>0</v>
      </c>
      <c r="F53" s="114">
        <f t="shared" ref="F53:F54" si="28">E53*D53</f>
        <v>0</v>
      </c>
      <c r="G53" s="113">
        <v>0</v>
      </c>
      <c r="H53" s="114">
        <f t="shared" ref="H53:H54" si="29">G53*D53</f>
        <v>0</v>
      </c>
      <c r="I53" s="113">
        <v>0</v>
      </c>
      <c r="J53" s="115">
        <f t="shared" ref="J53:J54" si="30">I53*D53</f>
        <v>0</v>
      </c>
      <c r="K53" s="114">
        <f t="shared" ref="K53:K54" si="31">F53+H53+J53</f>
        <v>0</v>
      </c>
      <c r="L53" s="124"/>
    </row>
    <row r="54" spans="1:12" s="116" customFormat="1" ht="36" x14ac:dyDescent="0.2">
      <c r="A54" s="119">
        <v>11</v>
      </c>
      <c r="B54" s="159" t="s">
        <v>48</v>
      </c>
      <c r="C54" s="134" t="s">
        <v>15</v>
      </c>
      <c r="D54" s="135">
        <v>290</v>
      </c>
      <c r="E54" s="113">
        <v>0</v>
      </c>
      <c r="F54" s="114">
        <f t="shared" si="28"/>
        <v>0</v>
      </c>
      <c r="G54" s="113">
        <v>0</v>
      </c>
      <c r="H54" s="114">
        <f t="shared" si="29"/>
        <v>0</v>
      </c>
      <c r="I54" s="113">
        <v>0</v>
      </c>
      <c r="J54" s="115">
        <f t="shared" si="30"/>
        <v>0</v>
      </c>
      <c r="K54" s="114">
        <f t="shared" si="31"/>
        <v>0</v>
      </c>
      <c r="L54" s="124"/>
    </row>
    <row r="55" spans="1:12" s="1" customFormat="1" x14ac:dyDescent="0.25">
      <c r="A55" s="50"/>
      <c r="B55" s="51" t="s">
        <v>8</v>
      </c>
      <c r="C55" s="52"/>
      <c r="D55" s="53"/>
      <c r="E55" s="54"/>
      <c r="F55" s="9">
        <f>SUM(F10:F54)</f>
        <v>0</v>
      </c>
      <c r="G55" s="55"/>
      <c r="H55" s="56">
        <f>SUM(H10:H54)</f>
        <v>0</v>
      </c>
      <c r="I55" s="55"/>
      <c r="J55" s="56">
        <f>SUM(J10:J54)</f>
        <v>0</v>
      </c>
      <c r="K55" s="9">
        <f>F55+H55+J55</f>
        <v>0</v>
      </c>
      <c r="L55" s="48"/>
    </row>
    <row r="56" spans="1:12" s="1" customFormat="1" x14ac:dyDescent="0.25">
      <c r="A56" s="50"/>
      <c r="B56" s="57" t="s">
        <v>9</v>
      </c>
      <c r="C56" s="58">
        <v>0</v>
      </c>
      <c r="D56" s="53"/>
      <c r="E56" s="54"/>
      <c r="F56" s="46"/>
      <c r="G56" s="54"/>
      <c r="H56" s="9"/>
      <c r="I56" s="54"/>
      <c r="J56" s="47"/>
      <c r="K56" s="9">
        <f>K55*C56</f>
        <v>0</v>
      </c>
      <c r="L56" s="48"/>
    </row>
    <row r="57" spans="1:12" s="1" customFormat="1" x14ac:dyDescent="0.25">
      <c r="A57" s="50"/>
      <c r="B57" s="57" t="s">
        <v>10</v>
      </c>
      <c r="C57" s="52"/>
      <c r="D57" s="53"/>
      <c r="E57" s="54"/>
      <c r="F57" s="46"/>
      <c r="G57" s="54"/>
      <c r="H57" s="9"/>
      <c r="I57" s="54"/>
      <c r="J57" s="47"/>
      <c r="K57" s="9">
        <f>K55+K56</f>
        <v>0</v>
      </c>
      <c r="L57" s="48"/>
    </row>
    <row r="58" spans="1:12" s="1" customFormat="1" x14ac:dyDescent="0.25">
      <c r="A58" s="50"/>
      <c r="B58" s="57" t="s">
        <v>11</v>
      </c>
      <c r="C58" s="58">
        <v>0</v>
      </c>
      <c r="D58" s="53"/>
      <c r="E58" s="54"/>
      <c r="F58" s="46"/>
      <c r="G58" s="54"/>
      <c r="H58" s="9"/>
      <c r="I58" s="54"/>
      <c r="J58" s="47"/>
      <c r="K58" s="9">
        <f>K57*C58</f>
        <v>0</v>
      </c>
      <c r="L58" s="48"/>
    </row>
    <row r="59" spans="1:12" s="1" customFormat="1" x14ac:dyDescent="0.25">
      <c r="A59" s="50"/>
      <c r="B59" s="51" t="s">
        <v>10</v>
      </c>
      <c r="C59" s="52"/>
      <c r="D59" s="53"/>
      <c r="E59" s="54"/>
      <c r="F59" s="46"/>
      <c r="G59" s="54"/>
      <c r="H59" s="9"/>
      <c r="I59" s="54"/>
      <c r="J59" s="47"/>
      <c r="K59" s="9">
        <f>K58+K57</f>
        <v>0</v>
      </c>
      <c r="L59" s="48"/>
    </row>
    <row r="60" spans="1:12" s="1" customFormat="1" x14ac:dyDescent="0.25">
      <c r="A60" s="50"/>
      <c r="B60" s="51" t="s">
        <v>12</v>
      </c>
      <c r="C60" s="59">
        <v>0.18</v>
      </c>
      <c r="D60" s="60"/>
      <c r="E60" s="54"/>
      <c r="F60" s="46"/>
      <c r="G60" s="54"/>
      <c r="H60" s="9"/>
      <c r="I60" s="54"/>
      <c r="J60" s="47"/>
      <c r="K60" s="9">
        <f>K59*C60</f>
        <v>0</v>
      </c>
      <c r="L60" s="48"/>
    </row>
    <row r="61" spans="1:12" s="1" customFormat="1" x14ac:dyDescent="0.25">
      <c r="A61" s="32"/>
      <c r="B61" s="61" t="s">
        <v>13</v>
      </c>
      <c r="C61" s="32"/>
      <c r="D61" s="62"/>
      <c r="E61" s="63"/>
      <c r="F61" s="64"/>
      <c r="G61" s="63"/>
      <c r="H61" s="65"/>
      <c r="I61" s="63"/>
      <c r="J61" s="66"/>
      <c r="K61" s="65">
        <f>K59+K60</f>
        <v>0</v>
      </c>
      <c r="L61" s="48"/>
    </row>
    <row r="62" spans="1:12" s="1" customFormat="1" x14ac:dyDescent="0.25">
      <c r="A62" s="15"/>
      <c r="B62" s="67"/>
      <c r="C62" s="15"/>
      <c r="D62" s="68"/>
      <c r="E62" s="15"/>
      <c r="F62" s="15"/>
      <c r="G62" s="15"/>
      <c r="H62" s="15"/>
      <c r="I62" s="15"/>
      <c r="J62" s="15"/>
      <c r="K62" s="15"/>
      <c r="L62" s="48"/>
    </row>
    <row r="63" spans="1:12" s="1" customFormat="1" x14ac:dyDescent="0.25">
      <c r="A63" s="15"/>
      <c r="B63" s="67"/>
      <c r="C63" s="15"/>
      <c r="D63" s="68"/>
      <c r="E63" s="15"/>
      <c r="F63" s="15"/>
      <c r="G63" s="15"/>
      <c r="H63" s="15"/>
      <c r="I63" s="15"/>
      <c r="J63" s="15"/>
      <c r="K63" s="15"/>
      <c r="L63" s="48"/>
    </row>
    <row r="64" spans="1:12" s="1" customFormat="1" x14ac:dyDescent="0.25">
      <c r="A64" s="15"/>
      <c r="B64" s="67"/>
      <c r="C64" s="15"/>
      <c r="D64" s="68"/>
      <c r="E64" s="13"/>
      <c r="F64" s="15"/>
      <c r="G64" s="15"/>
      <c r="H64" s="15"/>
      <c r="I64" s="15"/>
      <c r="J64" s="15"/>
      <c r="K64" s="15"/>
      <c r="L64" s="48"/>
    </row>
    <row r="65" spans="2:12" s="1" customFormat="1" x14ac:dyDescent="0.25">
      <c r="B65" s="69"/>
      <c r="D65" s="70"/>
      <c r="L65" s="48"/>
    </row>
    <row r="66" spans="2:12" s="1" customFormat="1" x14ac:dyDescent="0.25">
      <c r="B66" s="69"/>
      <c r="D66" s="70"/>
      <c r="L66" s="48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26" workbookViewId="0">
      <selection activeCell="B47" sqref="B47"/>
    </sheetView>
  </sheetViews>
  <sheetFormatPr defaultColWidth="9.140625" defaultRowHeight="15" x14ac:dyDescent="0.25"/>
  <cols>
    <col min="1" max="1" width="3.85546875" style="80" bestFit="1" customWidth="1"/>
    <col min="2" max="2" width="57" style="81" customWidth="1"/>
    <col min="3" max="3" width="9.140625" style="80" customWidth="1"/>
    <col min="4" max="4" width="9.85546875" style="80" customWidth="1"/>
    <col min="5" max="5" width="15.28515625" style="81" customWidth="1"/>
    <col min="6" max="6" width="8.140625" style="80" customWidth="1"/>
    <col min="7" max="7" width="13.85546875" style="102" customWidth="1"/>
    <col min="8" max="8" width="9" style="80" customWidth="1"/>
    <col min="9" max="9" width="12.42578125" style="80" customWidth="1"/>
    <col min="10" max="10" width="8.42578125" style="80" customWidth="1"/>
    <col min="11" max="11" width="11.42578125" style="80" customWidth="1"/>
    <col min="12" max="16384" width="9.140625" style="80"/>
  </cols>
  <sheetData>
    <row r="1" spans="1:11" s="78" customFormat="1" x14ac:dyDescent="0.3">
      <c r="A1" s="73"/>
      <c r="B1" s="74" t="s">
        <v>65</v>
      </c>
      <c r="C1" s="73"/>
      <c r="D1" s="73"/>
      <c r="E1" s="75"/>
      <c r="F1" s="73"/>
      <c r="G1" s="73"/>
      <c r="H1" s="76"/>
      <c r="I1" s="76"/>
      <c r="J1" s="77"/>
      <c r="K1" s="77"/>
    </row>
    <row r="2" spans="1:11" s="78" customFormat="1" x14ac:dyDescent="0.3">
      <c r="A2" s="73"/>
      <c r="B2" s="194" t="s">
        <v>94</v>
      </c>
      <c r="C2" s="194"/>
      <c r="D2" s="194"/>
      <c r="E2" s="75"/>
      <c r="F2" s="73"/>
      <c r="G2" s="73"/>
      <c r="H2" s="73"/>
      <c r="I2" s="73"/>
      <c r="J2" s="73"/>
      <c r="K2" s="73"/>
    </row>
    <row r="3" spans="1:11" s="78" customFormat="1" x14ac:dyDescent="0.3">
      <c r="A3" s="73"/>
      <c r="B3" s="73"/>
      <c r="C3" s="73"/>
      <c r="D3" s="73"/>
      <c r="E3" s="75"/>
      <c r="F3" s="73"/>
      <c r="G3" s="73"/>
      <c r="H3" s="73"/>
      <c r="I3" s="76"/>
      <c r="J3" s="77"/>
      <c r="K3" s="77"/>
    </row>
    <row r="4" spans="1:11" s="78" customFormat="1" x14ac:dyDescent="0.3">
      <c r="A4" s="194" t="s">
        <v>66</v>
      </c>
      <c r="B4" s="194"/>
      <c r="C4" s="73"/>
      <c r="D4" s="73"/>
      <c r="E4" s="75"/>
      <c r="F4" s="73"/>
      <c r="G4" s="73"/>
      <c r="H4" s="73"/>
      <c r="I4" s="76"/>
      <c r="J4" s="77"/>
      <c r="K4" s="77"/>
    </row>
    <row r="5" spans="1:11" s="78" customFormat="1" x14ac:dyDescent="0.3">
      <c r="A5" s="73"/>
      <c r="B5" s="73" t="s">
        <v>22</v>
      </c>
      <c r="C5" s="73" t="s">
        <v>67</v>
      </c>
      <c r="D5" s="73"/>
      <c r="E5" s="75"/>
      <c r="F5" s="73"/>
      <c r="G5" s="73"/>
      <c r="H5" s="79">
        <f>K44</f>
        <v>0</v>
      </c>
      <c r="I5" s="76" t="s">
        <v>77</v>
      </c>
      <c r="J5" s="77"/>
      <c r="K5" s="77"/>
    </row>
    <row r="6" spans="1:11" s="78" customFormat="1" ht="15.75" x14ac:dyDescent="0.3">
      <c r="A6" s="80"/>
      <c r="B6" s="80"/>
      <c r="C6" s="80"/>
      <c r="D6" s="80"/>
      <c r="E6" s="81"/>
      <c r="F6" s="80"/>
      <c r="G6" s="80"/>
      <c r="H6" s="73"/>
      <c r="I6" s="77"/>
      <c r="J6" s="77"/>
      <c r="K6" s="77"/>
    </row>
    <row r="7" spans="1:11" ht="15" customHeight="1" x14ac:dyDescent="0.25">
      <c r="A7" s="32"/>
      <c r="B7" s="33" t="s">
        <v>50</v>
      </c>
      <c r="C7" s="34"/>
      <c r="D7" s="35"/>
      <c r="E7" s="180" t="s">
        <v>51</v>
      </c>
      <c r="F7" s="181"/>
      <c r="G7" s="181"/>
      <c r="H7" s="181"/>
      <c r="I7" s="181"/>
      <c r="J7" s="182"/>
      <c r="K7" s="36" t="s">
        <v>38</v>
      </c>
    </row>
    <row r="8" spans="1:11" ht="47.25" customHeight="1" x14ac:dyDescent="0.25">
      <c r="A8" s="37" t="s">
        <v>0</v>
      </c>
      <c r="B8" s="38" t="s">
        <v>52</v>
      </c>
      <c r="C8" s="38" t="s">
        <v>53</v>
      </c>
      <c r="D8" s="38" t="s">
        <v>54</v>
      </c>
      <c r="E8" s="183" t="s">
        <v>76</v>
      </c>
      <c r="F8" s="184"/>
      <c r="G8" s="183" t="s">
        <v>69</v>
      </c>
      <c r="H8" s="184"/>
      <c r="I8" s="183" t="s">
        <v>70</v>
      </c>
      <c r="J8" s="184"/>
      <c r="K8" s="36"/>
    </row>
    <row r="9" spans="1:11" x14ac:dyDescent="0.25">
      <c r="A9" s="39"/>
      <c r="B9" s="40"/>
      <c r="C9" s="41"/>
      <c r="D9" s="41"/>
      <c r="E9" s="42" t="s">
        <v>55</v>
      </c>
      <c r="F9" s="42" t="s">
        <v>56</v>
      </c>
      <c r="G9" s="42" t="s">
        <v>55</v>
      </c>
      <c r="H9" s="42" t="s">
        <v>56</v>
      </c>
      <c r="I9" s="42" t="s">
        <v>55</v>
      </c>
      <c r="J9" s="42" t="s">
        <v>56</v>
      </c>
      <c r="K9" s="36"/>
    </row>
    <row r="10" spans="1:11" x14ac:dyDescent="0.25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</row>
    <row r="11" spans="1:11" s="140" customFormat="1" ht="12.75" x14ac:dyDescent="0.2">
      <c r="A11" s="192" t="s">
        <v>49</v>
      </c>
      <c r="B11" s="193"/>
      <c r="C11" s="193"/>
      <c r="D11" s="193"/>
      <c r="E11" s="136"/>
      <c r="F11" s="137"/>
      <c r="G11" s="136"/>
      <c r="H11" s="137"/>
      <c r="I11" s="136"/>
      <c r="J11" s="138"/>
      <c r="K11" s="139"/>
    </row>
    <row r="12" spans="1:11" s="148" customFormat="1" ht="12.75" x14ac:dyDescent="0.2">
      <c r="A12" s="141">
        <v>1</v>
      </c>
      <c r="B12" s="142" t="s">
        <v>40</v>
      </c>
      <c r="C12" s="143" t="s">
        <v>23</v>
      </c>
      <c r="D12" s="144">
        <v>100</v>
      </c>
      <c r="E12" s="145">
        <v>0</v>
      </c>
      <c r="F12" s="146">
        <f t="shared" ref="F12" si="0">E12*D12</f>
        <v>0</v>
      </c>
      <c r="G12" s="145">
        <v>0</v>
      </c>
      <c r="H12" s="146">
        <f t="shared" ref="H12" si="1">G12*D12</f>
        <v>0</v>
      </c>
      <c r="I12" s="145">
        <v>0</v>
      </c>
      <c r="J12" s="147">
        <f t="shared" ref="J12" si="2">I12*D12</f>
        <v>0</v>
      </c>
      <c r="K12" s="146">
        <f t="shared" ref="K12" si="3">F12+H12+J12</f>
        <v>0</v>
      </c>
    </row>
    <row r="13" spans="1:11" s="148" customFormat="1" ht="12.75" x14ac:dyDescent="0.2">
      <c r="A13" s="141">
        <v>2</v>
      </c>
      <c r="B13" s="142" t="s">
        <v>41</v>
      </c>
      <c r="C13" s="143" t="s">
        <v>23</v>
      </c>
      <c r="D13" s="144">
        <v>400</v>
      </c>
      <c r="E13" s="145">
        <v>0</v>
      </c>
      <c r="F13" s="146">
        <f t="shared" ref="F13" si="4">E13*D13</f>
        <v>0</v>
      </c>
      <c r="G13" s="145">
        <v>0</v>
      </c>
      <c r="H13" s="146">
        <f t="shared" ref="H13" si="5">G13*D13</f>
        <v>0</v>
      </c>
      <c r="I13" s="145">
        <v>0</v>
      </c>
      <c r="J13" s="147">
        <f t="shared" ref="J13" si="6">I13*D13</f>
        <v>0</v>
      </c>
      <c r="K13" s="146">
        <f t="shared" ref="K13" si="7">F13+H13+J13</f>
        <v>0</v>
      </c>
    </row>
    <row r="14" spans="1:11" s="148" customFormat="1" ht="12" x14ac:dyDescent="0.2">
      <c r="A14" s="192" t="s">
        <v>31</v>
      </c>
      <c r="B14" s="192"/>
      <c r="C14" s="192"/>
      <c r="D14" s="192"/>
      <c r="E14" s="149"/>
      <c r="F14" s="150"/>
      <c r="G14" s="149"/>
      <c r="H14" s="150"/>
      <c r="I14" s="149"/>
      <c r="J14" s="151"/>
      <c r="K14" s="150"/>
    </row>
    <row r="15" spans="1:11" s="148" customFormat="1" ht="12.75" x14ac:dyDescent="0.2">
      <c r="A15" s="141">
        <v>1</v>
      </c>
      <c r="B15" s="152" t="s">
        <v>24</v>
      </c>
      <c r="C15" s="143" t="s">
        <v>23</v>
      </c>
      <c r="D15" s="144">
        <v>10</v>
      </c>
      <c r="E15" s="145">
        <v>0</v>
      </c>
      <c r="F15" s="146">
        <f t="shared" ref="F15:F20" si="8">E15*D15</f>
        <v>0</v>
      </c>
      <c r="G15" s="145">
        <v>0</v>
      </c>
      <c r="H15" s="146">
        <f t="shared" ref="H15:H20" si="9">G15*D15</f>
        <v>0</v>
      </c>
      <c r="I15" s="145">
        <v>0</v>
      </c>
      <c r="J15" s="147">
        <f t="shared" ref="J15:J20" si="10">I15*D15</f>
        <v>0</v>
      </c>
      <c r="K15" s="146">
        <f t="shared" ref="K15:K20" si="11">F15+H15+J15</f>
        <v>0</v>
      </c>
    </row>
    <row r="16" spans="1:11" s="148" customFormat="1" ht="12.75" x14ac:dyDescent="0.2">
      <c r="A16" s="141">
        <v>2</v>
      </c>
      <c r="B16" s="152" t="s">
        <v>25</v>
      </c>
      <c r="C16" s="153" t="s">
        <v>14</v>
      </c>
      <c r="D16" s="144">
        <v>3</v>
      </c>
      <c r="E16" s="145">
        <v>0</v>
      </c>
      <c r="F16" s="146">
        <f t="shared" si="8"/>
        <v>0</v>
      </c>
      <c r="G16" s="145">
        <v>0</v>
      </c>
      <c r="H16" s="146">
        <f t="shared" si="9"/>
        <v>0</v>
      </c>
      <c r="I16" s="145">
        <v>0</v>
      </c>
      <c r="J16" s="147">
        <f t="shared" si="10"/>
        <v>0</v>
      </c>
      <c r="K16" s="146">
        <f t="shared" si="11"/>
        <v>0</v>
      </c>
    </row>
    <row r="17" spans="1:11" s="148" customFormat="1" ht="12.75" x14ac:dyDescent="0.2">
      <c r="A17" s="141">
        <v>3</v>
      </c>
      <c r="B17" s="152" t="s">
        <v>26</v>
      </c>
      <c r="C17" s="153" t="s">
        <v>14</v>
      </c>
      <c r="D17" s="144">
        <v>50</v>
      </c>
      <c r="E17" s="145">
        <v>0</v>
      </c>
      <c r="F17" s="146">
        <f t="shared" si="8"/>
        <v>0</v>
      </c>
      <c r="G17" s="145">
        <v>0</v>
      </c>
      <c r="H17" s="146">
        <f t="shared" si="9"/>
        <v>0</v>
      </c>
      <c r="I17" s="145">
        <v>0</v>
      </c>
      <c r="J17" s="147">
        <f t="shared" si="10"/>
        <v>0</v>
      </c>
      <c r="K17" s="146">
        <f t="shared" si="11"/>
        <v>0</v>
      </c>
    </row>
    <row r="18" spans="1:11" s="148" customFormat="1" ht="12.75" x14ac:dyDescent="0.2">
      <c r="A18" s="141">
        <v>4</v>
      </c>
      <c r="B18" s="152" t="s">
        <v>27</v>
      </c>
      <c r="C18" s="153" t="s">
        <v>14</v>
      </c>
      <c r="D18" s="144">
        <v>10</v>
      </c>
      <c r="E18" s="145">
        <v>0</v>
      </c>
      <c r="F18" s="146">
        <f t="shared" si="8"/>
        <v>0</v>
      </c>
      <c r="G18" s="145">
        <v>0</v>
      </c>
      <c r="H18" s="146">
        <f t="shared" si="9"/>
        <v>0</v>
      </c>
      <c r="I18" s="145">
        <v>0</v>
      </c>
      <c r="J18" s="147">
        <f t="shared" si="10"/>
        <v>0</v>
      </c>
      <c r="K18" s="146">
        <f t="shared" si="11"/>
        <v>0</v>
      </c>
    </row>
    <row r="19" spans="1:11" s="148" customFormat="1" ht="12.75" x14ac:dyDescent="0.2">
      <c r="A19" s="141">
        <v>5</v>
      </c>
      <c r="B19" s="152" t="s">
        <v>28</v>
      </c>
      <c r="C19" s="153" t="s">
        <v>14</v>
      </c>
      <c r="D19" s="144">
        <v>57</v>
      </c>
      <c r="E19" s="145">
        <v>0</v>
      </c>
      <c r="F19" s="146">
        <f t="shared" si="8"/>
        <v>0</v>
      </c>
      <c r="G19" s="145">
        <v>0</v>
      </c>
      <c r="H19" s="146">
        <f t="shared" si="9"/>
        <v>0</v>
      </c>
      <c r="I19" s="145">
        <v>0</v>
      </c>
      <c r="J19" s="147">
        <f t="shared" si="10"/>
        <v>0</v>
      </c>
      <c r="K19" s="146">
        <f t="shared" si="11"/>
        <v>0</v>
      </c>
    </row>
    <row r="20" spans="1:11" s="148" customFormat="1" ht="12.75" x14ac:dyDescent="0.2">
      <c r="A20" s="141">
        <v>6</v>
      </c>
      <c r="B20" s="152" t="s">
        <v>95</v>
      </c>
      <c r="C20" s="153" t="s">
        <v>29</v>
      </c>
      <c r="D20" s="144">
        <v>11</v>
      </c>
      <c r="E20" s="145">
        <v>0</v>
      </c>
      <c r="F20" s="146">
        <f t="shared" si="8"/>
        <v>0</v>
      </c>
      <c r="G20" s="145">
        <v>0</v>
      </c>
      <c r="H20" s="146">
        <f t="shared" si="9"/>
        <v>0</v>
      </c>
      <c r="I20" s="145">
        <v>0</v>
      </c>
      <c r="J20" s="147">
        <f t="shared" si="10"/>
        <v>0</v>
      </c>
      <c r="K20" s="146">
        <f t="shared" si="11"/>
        <v>0</v>
      </c>
    </row>
    <row r="21" spans="1:11" s="148" customFormat="1" ht="12" x14ac:dyDescent="0.2">
      <c r="A21" s="189" t="s">
        <v>62</v>
      </c>
      <c r="B21" s="190"/>
      <c r="C21" s="190"/>
      <c r="D21" s="191"/>
      <c r="E21" s="149"/>
      <c r="F21" s="150"/>
      <c r="G21" s="149"/>
      <c r="H21" s="150"/>
      <c r="I21" s="149"/>
      <c r="J21" s="151"/>
      <c r="K21" s="150"/>
    </row>
    <row r="22" spans="1:11" s="148" customFormat="1" ht="12.75" x14ac:dyDescent="0.2">
      <c r="A22" s="141">
        <v>1</v>
      </c>
      <c r="B22" s="152" t="s">
        <v>96</v>
      </c>
      <c r="C22" s="153" t="s">
        <v>14</v>
      </c>
      <c r="D22" s="144">
        <v>3</v>
      </c>
      <c r="E22" s="145">
        <v>0</v>
      </c>
      <c r="F22" s="146">
        <f t="shared" ref="F22" si="12">E22*D22</f>
        <v>0</v>
      </c>
      <c r="G22" s="145">
        <v>0</v>
      </c>
      <c r="H22" s="146">
        <f t="shared" ref="H22" si="13">G22*D22</f>
        <v>0</v>
      </c>
      <c r="I22" s="145">
        <v>0</v>
      </c>
      <c r="J22" s="147">
        <f t="shared" ref="J22" si="14">I22*D22</f>
        <v>0</v>
      </c>
      <c r="K22" s="146">
        <f t="shared" ref="K22" si="15">F22+H22+J22</f>
        <v>0</v>
      </c>
    </row>
    <row r="23" spans="1:11" s="148" customFormat="1" ht="12" x14ac:dyDescent="0.2">
      <c r="A23" s="192" t="s">
        <v>61</v>
      </c>
      <c r="B23" s="192"/>
      <c r="C23" s="192"/>
      <c r="D23" s="192"/>
      <c r="E23" s="149"/>
      <c r="F23" s="150"/>
      <c r="G23" s="149"/>
      <c r="H23" s="150"/>
      <c r="I23" s="149"/>
      <c r="J23" s="151"/>
      <c r="K23" s="150"/>
    </row>
    <row r="24" spans="1:11" s="148" customFormat="1" ht="12.75" x14ac:dyDescent="0.2">
      <c r="A24" s="153">
        <v>1</v>
      </c>
      <c r="B24" s="152" t="s">
        <v>105</v>
      </c>
      <c r="C24" s="153" t="s">
        <v>14</v>
      </c>
      <c r="D24" s="144">
        <v>57</v>
      </c>
      <c r="E24" s="145">
        <v>0</v>
      </c>
      <c r="F24" s="146">
        <f t="shared" ref="F24:F27" si="16">E24*D24</f>
        <v>0</v>
      </c>
      <c r="G24" s="145">
        <v>0</v>
      </c>
      <c r="H24" s="146">
        <f t="shared" ref="H24:H27" si="17">G24*D24</f>
        <v>0</v>
      </c>
      <c r="I24" s="145">
        <v>0</v>
      </c>
      <c r="J24" s="147">
        <f t="shared" ref="J24:J27" si="18">I24*D24</f>
        <v>0</v>
      </c>
      <c r="K24" s="146">
        <f t="shared" ref="K24:K27" si="19">F24+H24+J24</f>
        <v>0</v>
      </c>
    </row>
    <row r="25" spans="1:11" s="148" customFormat="1" ht="24" x14ac:dyDescent="0.2">
      <c r="A25" s="153">
        <v>2</v>
      </c>
      <c r="B25" s="157" t="s">
        <v>108</v>
      </c>
      <c r="C25" s="131" t="s">
        <v>6</v>
      </c>
      <c r="D25" s="118">
        <v>24</v>
      </c>
      <c r="E25" s="145">
        <v>0</v>
      </c>
      <c r="F25" s="146">
        <f t="shared" si="16"/>
        <v>0</v>
      </c>
      <c r="G25" s="145">
        <v>0</v>
      </c>
      <c r="H25" s="146">
        <f t="shared" si="17"/>
        <v>0</v>
      </c>
      <c r="I25" s="145">
        <v>0</v>
      </c>
      <c r="J25" s="147">
        <f t="shared" si="18"/>
        <v>0</v>
      </c>
      <c r="K25" s="146">
        <f t="shared" si="19"/>
        <v>0</v>
      </c>
    </row>
    <row r="26" spans="1:11" s="148" customFormat="1" ht="12.75" x14ac:dyDescent="0.2">
      <c r="A26" s="153">
        <v>3</v>
      </c>
      <c r="B26" s="152" t="s">
        <v>106</v>
      </c>
      <c r="C26" s="153" t="s">
        <v>14</v>
      </c>
      <c r="D26" s="144">
        <v>5</v>
      </c>
      <c r="E26" s="145">
        <v>0</v>
      </c>
      <c r="F26" s="146">
        <f t="shared" si="16"/>
        <v>0</v>
      </c>
      <c r="G26" s="145">
        <v>0</v>
      </c>
      <c r="H26" s="146">
        <f t="shared" si="17"/>
        <v>0</v>
      </c>
      <c r="I26" s="145">
        <v>0</v>
      </c>
      <c r="J26" s="147">
        <f t="shared" si="18"/>
        <v>0</v>
      </c>
      <c r="K26" s="146">
        <f t="shared" si="19"/>
        <v>0</v>
      </c>
    </row>
    <row r="27" spans="1:11" s="148" customFormat="1" ht="12.75" x14ac:dyDescent="0.2">
      <c r="A27" s="153">
        <v>4</v>
      </c>
      <c r="B27" s="152" t="s">
        <v>107</v>
      </c>
      <c r="C27" s="153" t="s">
        <v>14</v>
      </c>
      <c r="D27" s="144">
        <v>3</v>
      </c>
      <c r="E27" s="145">
        <v>0</v>
      </c>
      <c r="F27" s="146">
        <f t="shared" si="16"/>
        <v>0</v>
      </c>
      <c r="G27" s="145">
        <v>0</v>
      </c>
      <c r="H27" s="146">
        <f t="shared" si="17"/>
        <v>0</v>
      </c>
      <c r="I27" s="145">
        <v>0</v>
      </c>
      <c r="J27" s="147">
        <f t="shared" si="18"/>
        <v>0</v>
      </c>
      <c r="K27" s="146">
        <f t="shared" si="19"/>
        <v>0</v>
      </c>
    </row>
    <row r="28" spans="1:11" s="148" customFormat="1" ht="12" x14ac:dyDescent="0.2">
      <c r="A28" s="189" t="s">
        <v>63</v>
      </c>
      <c r="B28" s="190"/>
      <c r="C28" s="190"/>
      <c r="D28" s="191"/>
      <c r="E28" s="149"/>
      <c r="F28" s="150"/>
      <c r="G28" s="149"/>
      <c r="H28" s="150"/>
      <c r="I28" s="149"/>
      <c r="J28" s="151"/>
      <c r="K28" s="150"/>
    </row>
    <row r="29" spans="1:11" s="148" customFormat="1" ht="36" x14ac:dyDescent="0.2">
      <c r="A29" s="141">
        <v>1</v>
      </c>
      <c r="B29" s="152" t="s">
        <v>109</v>
      </c>
      <c r="C29" s="153" t="s">
        <v>14</v>
      </c>
      <c r="D29" s="144">
        <v>15</v>
      </c>
      <c r="E29" s="145">
        <v>0</v>
      </c>
      <c r="F29" s="146">
        <f t="shared" ref="F29" si="20">E29*D29</f>
        <v>0</v>
      </c>
      <c r="G29" s="145">
        <v>0</v>
      </c>
      <c r="H29" s="146">
        <f t="shared" ref="H29" si="21">G29*D29</f>
        <v>0</v>
      </c>
      <c r="I29" s="145">
        <v>0</v>
      </c>
      <c r="J29" s="147">
        <f t="shared" ref="J29" si="22">I29*D29</f>
        <v>0</v>
      </c>
      <c r="K29" s="146">
        <f t="shared" ref="K29" si="23">F29+H29+J29</f>
        <v>0</v>
      </c>
    </row>
    <row r="30" spans="1:11" s="148" customFormat="1" ht="12" x14ac:dyDescent="0.2">
      <c r="A30" s="189" t="s">
        <v>30</v>
      </c>
      <c r="B30" s="190"/>
      <c r="C30" s="190"/>
      <c r="D30" s="191"/>
      <c r="E30" s="149"/>
      <c r="F30" s="150"/>
      <c r="G30" s="149"/>
      <c r="H30" s="150"/>
      <c r="I30" s="149"/>
      <c r="J30" s="151"/>
      <c r="K30" s="150"/>
    </row>
    <row r="31" spans="1:11" s="148" customFormat="1" ht="12.75" x14ac:dyDescent="0.2">
      <c r="A31" s="141">
        <v>1</v>
      </c>
      <c r="B31" s="154" t="s">
        <v>120</v>
      </c>
      <c r="C31" s="141" t="s">
        <v>23</v>
      </c>
      <c r="D31" s="155">
        <v>400</v>
      </c>
      <c r="E31" s="145">
        <v>0</v>
      </c>
      <c r="F31" s="146">
        <f t="shared" ref="F31:F32" si="24">E31*D31</f>
        <v>0</v>
      </c>
      <c r="G31" s="145">
        <v>0</v>
      </c>
      <c r="H31" s="146">
        <f t="shared" ref="H31:H32" si="25">G31*D31</f>
        <v>0</v>
      </c>
      <c r="I31" s="145">
        <v>0</v>
      </c>
      <c r="J31" s="147">
        <f t="shared" ref="J31:J32" si="26">I31*D31</f>
        <v>0</v>
      </c>
      <c r="K31" s="146">
        <f t="shared" ref="K31:K32" si="27">F31+H31+J31</f>
        <v>0</v>
      </c>
    </row>
    <row r="32" spans="1:11" s="148" customFormat="1" ht="12.75" x14ac:dyDescent="0.2">
      <c r="A32" s="141">
        <v>2</v>
      </c>
      <c r="B32" s="152" t="s">
        <v>97</v>
      </c>
      <c r="C32" s="153" t="s">
        <v>14</v>
      </c>
      <c r="D32" s="144">
        <v>19</v>
      </c>
      <c r="E32" s="145">
        <v>0</v>
      </c>
      <c r="F32" s="146">
        <f t="shared" si="24"/>
        <v>0</v>
      </c>
      <c r="G32" s="145">
        <v>0</v>
      </c>
      <c r="H32" s="146">
        <f t="shared" si="25"/>
        <v>0</v>
      </c>
      <c r="I32" s="145">
        <v>0</v>
      </c>
      <c r="J32" s="147">
        <f t="shared" si="26"/>
        <v>0</v>
      </c>
      <c r="K32" s="146">
        <f t="shared" si="27"/>
        <v>0</v>
      </c>
    </row>
    <row r="33" spans="1:11" s="148" customFormat="1" ht="12" x14ac:dyDescent="0.2">
      <c r="A33" s="189" t="s">
        <v>31</v>
      </c>
      <c r="B33" s="190" t="s">
        <v>31</v>
      </c>
      <c r="C33" s="190"/>
      <c r="D33" s="191"/>
      <c r="E33" s="149"/>
      <c r="F33" s="150"/>
      <c r="G33" s="149"/>
      <c r="H33" s="150"/>
      <c r="I33" s="149"/>
      <c r="J33" s="151"/>
      <c r="K33" s="150"/>
    </row>
    <row r="34" spans="1:11" s="148" customFormat="1" ht="12" x14ac:dyDescent="0.2">
      <c r="A34" s="141">
        <v>1</v>
      </c>
      <c r="B34" s="154" t="s">
        <v>32</v>
      </c>
      <c r="C34" s="141" t="s">
        <v>23</v>
      </c>
      <c r="D34" s="141">
        <v>100</v>
      </c>
      <c r="E34" s="145">
        <v>0</v>
      </c>
      <c r="F34" s="146">
        <f t="shared" ref="F34:F36" si="28">E34*D34</f>
        <v>0</v>
      </c>
      <c r="G34" s="145">
        <v>0</v>
      </c>
      <c r="H34" s="146">
        <f t="shared" ref="H34:H36" si="29">G34*D34</f>
        <v>0</v>
      </c>
      <c r="I34" s="145">
        <v>0</v>
      </c>
      <c r="J34" s="147">
        <f t="shared" ref="J34:J36" si="30">I34*D34</f>
        <v>0</v>
      </c>
      <c r="K34" s="146">
        <f t="shared" ref="K34:K36" si="31">F34+H34+J34</f>
        <v>0</v>
      </c>
    </row>
    <row r="35" spans="1:11" s="148" customFormat="1" ht="12" x14ac:dyDescent="0.2">
      <c r="A35" s="141">
        <v>2</v>
      </c>
      <c r="B35" s="154" t="s">
        <v>26</v>
      </c>
      <c r="C35" s="153" t="s">
        <v>14</v>
      </c>
      <c r="D35" s="141">
        <v>50</v>
      </c>
      <c r="E35" s="145">
        <v>0</v>
      </c>
      <c r="F35" s="146">
        <f t="shared" si="28"/>
        <v>0</v>
      </c>
      <c r="G35" s="145">
        <v>0</v>
      </c>
      <c r="H35" s="146">
        <f t="shared" si="29"/>
        <v>0</v>
      </c>
      <c r="I35" s="145">
        <v>0</v>
      </c>
      <c r="J35" s="147">
        <f t="shared" si="30"/>
        <v>0</v>
      </c>
      <c r="K35" s="146">
        <f t="shared" si="31"/>
        <v>0</v>
      </c>
    </row>
    <row r="36" spans="1:11" s="148" customFormat="1" ht="12" x14ac:dyDescent="0.2">
      <c r="A36" s="141">
        <v>3</v>
      </c>
      <c r="B36" s="154" t="s">
        <v>33</v>
      </c>
      <c r="C36" s="153" t="s">
        <v>14</v>
      </c>
      <c r="D36" s="141">
        <v>50</v>
      </c>
      <c r="E36" s="145">
        <v>0</v>
      </c>
      <c r="F36" s="146">
        <f t="shared" si="28"/>
        <v>0</v>
      </c>
      <c r="G36" s="145">
        <v>0</v>
      </c>
      <c r="H36" s="146">
        <f t="shared" si="29"/>
        <v>0</v>
      </c>
      <c r="I36" s="145">
        <v>0</v>
      </c>
      <c r="J36" s="147">
        <f t="shared" si="30"/>
        <v>0</v>
      </c>
      <c r="K36" s="146">
        <f t="shared" si="31"/>
        <v>0</v>
      </c>
    </row>
    <row r="37" spans="1:11" s="148" customFormat="1" ht="12" x14ac:dyDescent="0.2">
      <c r="A37" s="156">
        <v>4</v>
      </c>
      <c r="B37" s="154" t="s">
        <v>34</v>
      </c>
      <c r="C37" s="153" t="s">
        <v>14</v>
      </c>
      <c r="D37" s="141">
        <v>50</v>
      </c>
      <c r="E37" s="145">
        <v>0</v>
      </c>
      <c r="F37" s="146">
        <f t="shared" ref="F37" si="32">E37*D37</f>
        <v>0</v>
      </c>
      <c r="G37" s="145">
        <v>0</v>
      </c>
      <c r="H37" s="146">
        <f t="shared" ref="H37" si="33">G37*D37</f>
        <v>0</v>
      </c>
      <c r="I37" s="145">
        <v>0</v>
      </c>
      <c r="J37" s="147">
        <f t="shared" ref="J37" si="34">I37*D37</f>
        <v>0</v>
      </c>
      <c r="K37" s="146">
        <f t="shared" ref="K37" si="35">F37+H37+J37</f>
        <v>0</v>
      </c>
    </row>
    <row r="38" spans="1:11" s="87" customFormat="1" ht="12.75" x14ac:dyDescent="0.25">
      <c r="A38" s="83"/>
      <c r="B38" s="84" t="s">
        <v>42</v>
      </c>
      <c r="C38" s="83"/>
      <c r="D38" s="82"/>
      <c r="E38" s="85"/>
      <c r="F38" s="9">
        <f>SUM(F11:F37)</f>
        <v>0</v>
      </c>
      <c r="G38" s="86"/>
      <c r="H38" s="9">
        <f>SUM(H11:H37)</f>
        <v>0</v>
      </c>
      <c r="I38" s="9"/>
      <c r="J38" s="9">
        <f>SUM(J11:J37)</f>
        <v>0</v>
      </c>
      <c r="K38" s="9">
        <f>F38+H38+J38</f>
        <v>0</v>
      </c>
    </row>
    <row r="39" spans="1:11" s="87" customFormat="1" ht="12.75" x14ac:dyDescent="0.25">
      <c r="A39" s="83"/>
      <c r="B39" s="88" t="s">
        <v>43</v>
      </c>
      <c r="C39" s="83"/>
      <c r="D39" s="89">
        <v>0</v>
      </c>
      <c r="E39" s="85"/>
      <c r="F39" s="9"/>
      <c r="G39" s="86"/>
      <c r="H39" s="9"/>
      <c r="I39" s="9"/>
      <c r="J39" s="46"/>
      <c r="K39" s="46">
        <f>H38*D39</f>
        <v>0</v>
      </c>
    </row>
    <row r="40" spans="1:11" s="87" customFormat="1" ht="12.75" x14ac:dyDescent="0.25">
      <c r="A40" s="83"/>
      <c r="B40" s="88" t="s">
        <v>44</v>
      </c>
      <c r="C40" s="83"/>
      <c r="D40" s="83"/>
      <c r="E40" s="85"/>
      <c r="F40" s="46"/>
      <c r="G40" s="90"/>
      <c r="H40" s="46"/>
      <c r="I40" s="46"/>
      <c r="J40" s="46"/>
      <c r="K40" s="9">
        <f>K39+K38</f>
        <v>0</v>
      </c>
    </row>
    <row r="41" spans="1:11" s="87" customFormat="1" ht="12.75" x14ac:dyDescent="0.25">
      <c r="A41" s="83"/>
      <c r="B41" s="88" t="s">
        <v>45</v>
      </c>
      <c r="C41" s="83"/>
      <c r="D41" s="89">
        <v>0</v>
      </c>
      <c r="E41" s="85"/>
      <c r="F41" s="46"/>
      <c r="G41" s="90"/>
      <c r="H41" s="46"/>
      <c r="I41" s="46"/>
      <c r="J41" s="46"/>
      <c r="K41" s="46">
        <f>K40*D41</f>
        <v>0</v>
      </c>
    </row>
    <row r="42" spans="1:11" s="87" customFormat="1" ht="12.75" x14ac:dyDescent="0.25">
      <c r="A42" s="83"/>
      <c r="B42" s="84" t="s">
        <v>44</v>
      </c>
      <c r="C42" s="83"/>
      <c r="D42" s="83"/>
      <c r="E42" s="85"/>
      <c r="F42" s="46"/>
      <c r="G42" s="90"/>
      <c r="H42" s="46"/>
      <c r="I42" s="46"/>
      <c r="J42" s="46"/>
      <c r="K42" s="9">
        <f>K40+K41</f>
        <v>0</v>
      </c>
    </row>
    <row r="43" spans="1:11" s="87" customFormat="1" ht="12.75" x14ac:dyDescent="0.25">
      <c r="A43" s="91"/>
      <c r="B43" s="92" t="s">
        <v>46</v>
      </c>
      <c r="C43" s="49"/>
      <c r="D43" s="59">
        <v>0.18</v>
      </c>
      <c r="E43" s="85"/>
      <c r="F43" s="46"/>
      <c r="G43" s="90"/>
      <c r="H43" s="46"/>
      <c r="I43" s="46"/>
      <c r="J43" s="46"/>
      <c r="K43" s="46">
        <f>K42*D43</f>
        <v>0</v>
      </c>
    </row>
    <row r="44" spans="1:11" s="87" customFormat="1" ht="12.75" x14ac:dyDescent="0.25">
      <c r="A44" s="93"/>
      <c r="B44" s="94" t="s">
        <v>47</v>
      </c>
      <c r="C44" s="42"/>
      <c r="D44" s="42"/>
      <c r="E44" s="95"/>
      <c r="F44" s="64"/>
      <c r="G44" s="64"/>
      <c r="H44" s="64"/>
      <c r="I44" s="64"/>
      <c r="J44" s="64"/>
      <c r="K44" s="65">
        <f>SUM(K42:K43)</f>
        <v>0</v>
      </c>
    </row>
    <row r="45" spans="1:11" x14ac:dyDescent="0.25">
      <c r="G45" s="96"/>
    </row>
    <row r="46" spans="1:11" x14ac:dyDescent="0.25">
      <c r="G46" s="96"/>
    </row>
    <row r="47" spans="1:11" x14ac:dyDescent="0.25">
      <c r="G47" s="96"/>
    </row>
    <row r="48" spans="1:11" x14ac:dyDescent="0.25">
      <c r="G48" s="96"/>
    </row>
    <row r="49" spans="1:12" s="96" customFormat="1" x14ac:dyDescent="0.25">
      <c r="A49" s="16"/>
      <c r="B49" s="17"/>
      <c r="C49" s="16"/>
      <c r="D49" s="97"/>
      <c r="E49" s="98"/>
      <c r="F49" s="16"/>
      <c r="H49" s="16"/>
      <c r="I49" s="16"/>
      <c r="J49" s="16"/>
      <c r="K49" s="16"/>
      <c r="L49" s="99"/>
    </row>
    <row r="50" spans="1:12" s="96" customFormat="1" x14ac:dyDescent="0.25">
      <c r="B50" s="17"/>
      <c r="D50" s="101"/>
      <c r="E50" s="99"/>
      <c r="L50" s="99"/>
    </row>
    <row r="51" spans="1:12" s="96" customFormat="1" x14ac:dyDescent="0.25">
      <c r="B51" s="100"/>
      <c r="D51" s="101"/>
      <c r="E51" s="99"/>
      <c r="G51" s="16"/>
      <c r="L51" s="99"/>
    </row>
    <row r="52" spans="1:12" x14ac:dyDescent="0.25">
      <c r="G52" s="16"/>
    </row>
    <row r="53" spans="1:12" x14ac:dyDescent="0.25">
      <c r="G53" s="16"/>
    </row>
    <row r="54" spans="1:12" x14ac:dyDescent="0.25">
      <c r="G54" s="16"/>
    </row>
    <row r="55" spans="1:12" x14ac:dyDescent="0.25">
      <c r="G55" s="16"/>
    </row>
    <row r="56" spans="1:12" x14ac:dyDescent="0.25">
      <c r="G56" s="16"/>
    </row>
    <row r="57" spans="1:12" x14ac:dyDescent="0.25">
      <c r="G57" s="16"/>
    </row>
    <row r="58" spans="1:12" x14ac:dyDescent="0.25">
      <c r="G58" s="16"/>
    </row>
    <row r="59" spans="1:12" x14ac:dyDescent="0.25">
      <c r="G59" s="16"/>
    </row>
    <row r="60" spans="1:12" x14ac:dyDescent="0.25">
      <c r="G60" s="16"/>
    </row>
    <row r="61" spans="1:12" x14ac:dyDescent="0.25">
      <c r="G61" s="16"/>
    </row>
    <row r="62" spans="1:12" x14ac:dyDescent="0.25">
      <c r="G62" s="16"/>
    </row>
    <row r="63" spans="1:12" x14ac:dyDescent="0.25">
      <c r="G63" s="16"/>
    </row>
    <row r="64" spans="1:12" x14ac:dyDescent="0.25">
      <c r="G64" s="16"/>
    </row>
    <row r="65" spans="7:7" x14ac:dyDescent="0.25">
      <c r="G65" s="16"/>
    </row>
    <row r="66" spans="7:7" x14ac:dyDescent="0.25">
      <c r="G66" s="16"/>
    </row>
    <row r="67" spans="7:7" x14ac:dyDescent="0.25">
      <c r="G67" s="16"/>
    </row>
    <row r="68" spans="7:7" x14ac:dyDescent="0.25">
      <c r="G68" s="16"/>
    </row>
    <row r="69" spans="7:7" x14ac:dyDescent="0.25">
      <c r="G69" s="16"/>
    </row>
    <row r="70" spans="7:7" x14ac:dyDescent="0.25">
      <c r="G70" s="16"/>
    </row>
    <row r="71" spans="7:7" x14ac:dyDescent="0.25">
      <c r="G71" s="16"/>
    </row>
    <row r="72" spans="7:7" x14ac:dyDescent="0.25">
      <c r="G72" s="16"/>
    </row>
    <row r="73" spans="7:7" x14ac:dyDescent="0.25">
      <c r="G73" s="16"/>
    </row>
    <row r="74" spans="7:7" x14ac:dyDescent="0.25">
      <c r="G74" s="16"/>
    </row>
    <row r="75" spans="7:7" x14ac:dyDescent="0.25">
      <c r="G75" s="16"/>
    </row>
    <row r="76" spans="7:7" x14ac:dyDescent="0.25">
      <c r="G76" s="16"/>
    </row>
    <row r="77" spans="7:7" x14ac:dyDescent="0.25">
      <c r="G77" s="16"/>
    </row>
    <row r="78" spans="7:7" x14ac:dyDescent="0.25">
      <c r="G78" s="16"/>
    </row>
    <row r="79" spans="7:7" x14ac:dyDescent="0.25">
      <c r="G79" s="16"/>
    </row>
    <row r="80" spans="7:7" x14ac:dyDescent="0.25">
      <c r="G80" s="16"/>
    </row>
    <row r="81" spans="7:7" x14ac:dyDescent="0.25">
      <c r="G81" s="16"/>
    </row>
    <row r="82" spans="7:7" x14ac:dyDescent="0.25">
      <c r="G82" s="16"/>
    </row>
    <row r="83" spans="7:7" x14ac:dyDescent="0.25">
      <c r="G83" s="16"/>
    </row>
    <row r="84" spans="7:7" x14ac:dyDescent="0.25">
      <c r="G84" s="16"/>
    </row>
    <row r="85" spans="7:7" x14ac:dyDescent="0.25">
      <c r="G85" s="16"/>
    </row>
  </sheetData>
  <mergeCells count="13">
    <mergeCell ref="E7:J7"/>
    <mergeCell ref="B2:D2"/>
    <mergeCell ref="A4:B4"/>
    <mergeCell ref="E8:F8"/>
    <mergeCell ref="G8:H8"/>
    <mergeCell ref="I8:J8"/>
    <mergeCell ref="A30:D30"/>
    <mergeCell ref="A33:D33"/>
    <mergeCell ref="A11:D11"/>
    <mergeCell ref="A14:D14"/>
    <mergeCell ref="A21:D21"/>
    <mergeCell ref="A23:D23"/>
    <mergeCell ref="A28:D28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სამშენებლო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2022-05-07T07:34:23Z</dcterms:modified>
</cp:coreProperties>
</file>